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W-10\Desktop\Прейскурант цен\Преускурант цен 2022г\"/>
    </mc:Choice>
  </mc:AlternateContent>
  <xr:revisionPtr revIDLastSave="0" documentId="13_ncr:1_{BFB62B93-5761-416A-AD2E-7C9CC02906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содержание" sheetId="8" r:id="rId1"/>
    <sheet name="ПРАЙС" sheetId="11" r:id="rId2"/>
    <sheet name="ФОТ" sheetId="4" r:id="rId3"/>
  </sheets>
  <externalReferences>
    <externalReference r:id="rId4"/>
  </externalReferences>
  <definedNames>
    <definedName name="god">[1]Заголовок!$G$12</definedName>
    <definedName name="org">[1]Заголовок!$G$16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4" l="1"/>
  <c r="E28" i="4"/>
  <c r="G27" i="4"/>
  <c r="F27" i="4"/>
  <c r="G26" i="4"/>
  <c r="F26" i="4"/>
  <c r="H26" i="4" s="1"/>
  <c r="G25" i="4"/>
  <c r="E25" i="4"/>
  <c r="G24" i="4"/>
  <c r="E24" i="4"/>
  <c r="H24" i="4" s="1"/>
  <c r="G23" i="4"/>
  <c r="F23" i="4"/>
  <c r="G22" i="4"/>
  <c r="F22" i="4"/>
  <c r="H22" i="4" s="1"/>
  <c r="G21" i="4"/>
  <c r="F21" i="4"/>
  <c r="G20" i="4"/>
  <c r="F20" i="4"/>
  <c r="H20" i="4" s="1"/>
  <c r="G19" i="4"/>
  <c r="F19" i="4"/>
  <c r="G18" i="4"/>
  <c r="E18" i="4"/>
  <c r="H18" i="4" s="1"/>
  <c r="G17" i="4"/>
  <c r="E17" i="4"/>
  <c r="G16" i="4"/>
  <c r="E16" i="4"/>
  <c r="H16" i="4" s="1"/>
  <c r="G14" i="4"/>
  <c r="E14" i="4"/>
  <c r="G13" i="4"/>
  <c r="E13" i="4"/>
  <c r="H13" i="4" s="1"/>
  <c r="G12" i="4"/>
  <c r="E12" i="4"/>
  <c r="G11" i="4"/>
  <c r="E11" i="4"/>
  <c r="H11" i="4" s="1"/>
  <c r="G10" i="4"/>
  <c r="F10" i="4"/>
  <c r="G9" i="4"/>
  <c r="F9" i="4"/>
  <c r="H9" i="4" s="1"/>
  <c r="G8" i="4"/>
  <c r="F8" i="4"/>
  <c r="G7" i="4"/>
  <c r="F7" i="4"/>
  <c r="H7" i="4" s="1"/>
  <c r="G6" i="4"/>
  <c r="F6" i="4"/>
  <c r="G5" i="4"/>
  <c r="F5" i="4"/>
  <c r="H5" i="4" s="1"/>
  <c r="H28" i="4" l="1"/>
  <c r="H6" i="4"/>
  <c r="I6" i="4" s="1"/>
  <c r="J6" i="4" s="1"/>
  <c r="L6" i="4" s="1"/>
  <c r="H8" i="4"/>
  <c r="I8" i="4" s="1"/>
  <c r="J8" i="4" s="1"/>
  <c r="L8" i="4" s="1"/>
  <c r="H10" i="4"/>
  <c r="I10" i="4" s="1"/>
  <c r="J10" i="4" s="1"/>
  <c r="L10" i="4" s="1"/>
  <c r="H12" i="4"/>
  <c r="H14" i="4"/>
  <c r="I14" i="4" s="1"/>
  <c r="J14" i="4" s="1"/>
  <c r="L14" i="4" s="1"/>
  <c r="H17" i="4"/>
  <c r="I17" i="4" s="1"/>
  <c r="J17" i="4" s="1"/>
  <c r="L17" i="4" s="1"/>
  <c r="H19" i="4"/>
  <c r="I19" i="4" s="1"/>
  <c r="J19" i="4" s="1"/>
  <c r="L19" i="4" s="1"/>
  <c r="H21" i="4"/>
  <c r="I21" i="4" s="1"/>
  <c r="J21" i="4" s="1"/>
  <c r="L21" i="4" s="1"/>
  <c r="H23" i="4"/>
  <c r="I23" i="4" s="1"/>
  <c r="J23" i="4" s="1"/>
  <c r="L23" i="4" s="1"/>
  <c r="H25" i="4"/>
  <c r="I25" i="4" s="1"/>
  <c r="J25" i="4" s="1"/>
  <c r="L25" i="4" s="1"/>
  <c r="H27" i="4"/>
  <c r="I27" i="4" s="1"/>
  <c r="I5" i="4"/>
  <c r="J5" i="4" s="1"/>
  <c r="L5" i="4" s="1"/>
  <c r="I9" i="4"/>
  <c r="J9" i="4" s="1"/>
  <c r="L9" i="4" s="1"/>
  <c r="I13" i="4"/>
  <c r="J13" i="4" s="1"/>
  <c r="L13" i="4" s="1"/>
  <c r="I18" i="4"/>
  <c r="J18" i="4" s="1"/>
  <c r="L18" i="4" s="1"/>
  <c r="I22" i="4"/>
  <c r="J22" i="4" s="1"/>
  <c r="L22" i="4" s="1"/>
  <c r="I26" i="4"/>
  <c r="J26" i="4" s="1"/>
  <c r="L26" i="4" s="1"/>
  <c r="I12" i="4"/>
  <c r="I7" i="4"/>
  <c r="J7" i="4" s="1"/>
  <c r="L7" i="4" s="1"/>
  <c r="I11" i="4"/>
  <c r="J11" i="4" s="1"/>
  <c r="L11" i="4" s="1"/>
  <c r="I16" i="4"/>
  <c r="J16" i="4" s="1"/>
  <c r="L16" i="4" s="1"/>
  <c r="I20" i="4"/>
  <c r="J20" i="4" s="1"/>
  <c r="L20" i="4" s="1"/>
  <c r="I24" i="4"/>
  <c r="J24" i="4" s="1"/>
  <c r="L24" i="4" s="1"/>
  <c r="I28" i="4"/>
  <c r="J28" i="4" s="1"/>
  <c r="L28" i="4" s="1"/>
  <c r="J12" i="4" l="1"/>
  <c r="L12" i="4" s="1"/>
  <c r="J27" i="4"/>
  <c r="L27" i="4" s="1"/>
</calcChain>
</file>

<file path=xl/sharedStrings.xml><?xml version="1.0" encoding="utf-8"?>
<sst xmlns="http://schemas.openxmlformats.org/spreadsheetml/2006/main" count="4783" uniqueCount="2157">
  <si>
    <t xml:space="preserve">св. 200 мм    </t>
  </si>
  <si>
    <t>до 100 мм</t>
  </si>
  <si>
    <t>св. 100 мм</t>
  </si>
  <si>
    <t>проводник</t>
  </si>
  <si>
    <t>конд.сб.</t>
  </si>
  <si>
    <t>шт.</t>
  </si>
  <si>
    <t xml:space="preserve">до 100 мм </t>
  </si>
  <si>
    <t>10 м</t>
  </si>
  <si>
    <t>переход</t>
  </si>
  <si>
    <t>кв.м.</t>
  </si>
  <si>
    <t>экскаваторщик</t>
  </si>
  <si>
    <t>бульдозерист</t>
  </si>
  <si>
    <t xml:space="preserve">2.3.2. Ревизия ШРП и подготовка к монтажу срегулятором типа РД-32   </t>
  </si>
  <si>
    <t>Отключение пункта редуцирования газа</t>
  </si>
  <si>
    <t>Включение пункта редуцирования газа после отключения</t>
  </si>
  <si>
    <t xml:space="preserve"> Техническое обслуживание котельной с котлами мощностью до 1167 кВт (4200 МДж/ч) без автоматики</t>
  </si>
  <si>
    <t>Отключение (консервация) на летний период газового оборудования котельной с котлами мощностью до 1167 кВт (4200 МДж/ч) с автоматикой</t>
  </si>
  <si>
    <t>Пуск в эксплуатацию (расконсервация) котельной с котлом мощностью до 1167 кВТ (4200 ЬДж/ч) без автоматики после отключения на летний период</t>
  </si>
  <si>
    <t>Пуск в эксплуатацию (расконсервация) котельной с котлом мощностью свыше 1167 до 5833 кВт (4200 до 21000 МДж/ч) с автоматикой после отключения на летний период</t>
  </si>
  <si>
    <t>Пуск в эксплуатацию (расконсервация) бытового отопительного газового оборудования без автоматического устройства после отключения на летний период</t>
  </si>
  <si>
    <t>Пуск в эксплуатацию (расконсервация) бытового отопительного газоиспользующего оборудования с автоматическим устройством после отключения на летний период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</si>
  <si>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</si>
  <si>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</si>
  <si>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</si>
  <si>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</si>
  <si>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</si>
  <si>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</si>
  <si>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</si>
  <si>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</si>
  <si>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</si>
  <si>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</si>
  <si>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</si>
  <si>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</si>
  <si>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</si>
  <si>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</si>
  <si>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</si>
  <si>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</si>
  <si>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</si>
  <si>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</si>
  <si>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Машинист бульдозера</t>
  </si>
  <si>
    <t>Машинист экскаватор</t>
  </si>
  <si>
    <t>Инженер I кат. проектной группы</t>
  </si>
  <si>
    <t>проект</t>
  </si>
  <si>
    <t>Внесение изменений в проект газификации жилого дома индивидуальной застройки</t>
  </si>
  <si>
    <t>Внесение изменений в проект строительства надземного газопровода - ввода в жилой дом индивидуальной застройки</t>
  </si>
  <si>
    <t>Составление эскиза на установку бытового счетчика газа на существующем газопроводе в жилом доме (квартире)</t>
  </si>
  <si>
    <t>эскиз</t>
  </si>
  <si>
    <t>Составление сметы на на газификацию жилого дома индивидуальной застройки</t>
  </si>
  <si>
    <t>расчет</t>
  </si>
  <si>
    <t>Составление сметы на на газификацию нежилого строения, относящегося к жилому дому индивидуальной застройки (бани, летней кухни, теплицы и т.д.)</t>
  </si>
  <si>
    <t>Выполнение расчета потребности в тепле и топливе с устанавливаемым  газовым оборудованием мощностью до 100 кВт (отопление)</t>
  </si>
  <si>
    <t>Выполнение расчета потребности в тепле и топливе с устанавливаемым  газовым оборудованием мощностью до 100 кВт (отопление и ГВС)</t>
  </si>
  <si>
    <t>Выполнение расчета потребности в тепле и топливе с устанавливаемым  газовым оборудованием мощностью до 360 кВт (отопление)</t>
  </si>
  <si>
    <t>Выполнение расчета потребности в тепле и топливе с устанавливаемым  газовым оборудованием мощностью до 360 кВт (отопление и ГВС)</t>
  </si>
  <si>
    <t>Выполнение расчета потребности в тепле и топливе с устанавливаемым  газовым оборудованием мощностью свыще 360 кВт</t>
  </si>
  <si>
    <t>Оказание консультационных услуг по вопросам газоснабжения предприятия или котельной</t>
  </si>
  <si>
    <t>консультация</t>
  </si>
  <si>
    <t>Оказание консультационных услуг по вопросам газоснабжения здания общественного, административного здания или коммунально-бытового назначения</t>
  </si>
  <si>
    <t>Оказание консультационных услуг по вопросам газоснабжения жилого дома и нежилых строений, относящихся к жилому дому индивидуальной застройки</t>
  </si>
  <si>
    <t>Выдача копий архивных  документов предприятиям</t>
  </si>
  <si>
    <t>Выдача копий архивных  документов населению</t>
  </si>
  <si>
    <t>вед.спец. ПТО</t>
  </si>
  <si>
    <t>Инженер I кат. ПТО филиала</t>
  </si>
  <si>
    <t>инженер I кат. ПТО филиала</t>
  </si>
  <si>
    <t xml:space="preserve">5.1.2.12    </t>
  </si>
  <si>
    <t>51-100</t>
  </si>
  <si>
    <t>Врезка или обрезка (с заглушкой) подземного газопровода низкого давления в сети при диаметре, мм:</t>
  </si>
  <si>
    <t>до 50</t>
  </si>
  <si>
    <t>101-200</t>
  </si>
  <si>
    <t>201-300</t>
  </si>
  <si>
    <t>301-400</t>
  </si>
  <si>
    <t>401-500</t>
  </si>
  <si>
    <t>врезка/обрезка</t>
  </si>
  <si>
    <t>7
14</t>
  </si>
  <si>
    <t>32-40</t>
  </si>
  <si>
    <t>до 32</t>
  </si>
  <si>
    <t>40-50</t>
  </si>
  <si>
    <t>101-200 мм</t>
  </si>
  <si>
    <t>201-300 мм</t>
  </si>
  <si>
    <t>301-400 мм</t>
  </si>
  <si>
    <t>401-500 мм</t>
  </si>
  <si>
    <t>10 кг.</t>
  </si>
  <si>
    <t>слесарь 3р. - 1</t>
  </si>
  <si>
    <t>50-100 мм</t>
  </si>
  <si>
    <t xml:space="preserve">эл.газосв. 5 р.-1 
</t>
  </si>
  <si>
    <t>51-100 мм</t>
  </si>
  <si>
    <t>301-500 мм</t>
  </si>
  <si>
    <t>Комплект из двух фланцев</t>
  </si>
  <si>
    <t>до 200 мм</t>
  </si>
  <si>
    <t>св. 200 мм</t>
  </si>
  <si>
    <t>80,100</t>
  </si>
  <si>
    <t>125,150</t>
  </si>
  <si>
    <t>200</t>
  </si>
  <si>
    <t>300</t>
  </si>
  <si>
    <t>400</t>
  </si>
  <si>
    <t>500</t>
  </si>
  <si>
    <t>до 100</t>
  </si>
  <si>
    <t>201-500 мм</t>
  </si>
  <si>
    <t>св. 200</t>
  </si>
  <si>
    <t>0,48
0,15</t>
  </si>
  <si>
    <t>куб.м.</t>
  </si>
  <si>
    <t>10 куб.м.</t>
  </si>
  <si>
    <t>10 кв.м.</t>
  </si>
  <si>
    <t>инженер I кат.</t>
  </si>
  <si>
    <t>слесарь 4 р.</t>
  </si>
  <si>
    <t>2.3.7. Монтаж предохранительного клапана диаметром</t>
  </si>
  <si>
    <t>слесарь 4 р.
слесарь 5 р.</t>
  </si>
  <si>
    <t>слесарь 5 р. - 2</t>
  </si>
  <si>
    <t>1,44
2,88</t>
  </si>
  <si>
    <t>2,88
5,76</t>
  </si>
  <si>
    <t>6,5
8,6
6,4</t>
  </si>
  <si>
    <t>инженер I кат</t>
  </si>
  <si>
    <t>Техническое обслуживание домового регулятора давления и другой аналогичной редукционной арматурой</t>
  </si>
  <si>
    <t>Чистка крестовины РДГК-6, 10, 20 РДНК-400, РДСК-50 и  другой аналогичной редукционной арматуры</t>
  </si>
  <si>
    <t>Замена втулки РДГК-6, 10, 20 РДНК-400, РДСК-50 и другой аналогичной редукционной арматуры</t>
  </si>
  <si>
    <t>Техническое обслуживание  домового регулятора давления газа типа FE-10 и аналогичной редуционной арматуры</t>
  </si>
  <si>
    <t>слесарь подз. газ. 3 р.-2
вед.спец. ЭХЗ - 1</t>
  </si>
  <si>
    <t>5.1.3.2</t>
  </si>
  <si>
    <t>5.1.3.3</t>
  </si>
  <si>
    <t xml:space="preserve">5.1.3.5     </t>
  </si>
  <si>
    <t xml:space="preserve">5.1.3.6      </t>
  </si>
  <si>
    <t>5.1.3.7</t>
  </si>
  <si>
    <t>5.1.3.8</t>
  </si>
  <si>
    <t xml:space="preserve">5.1.3.10 </t>
  </si>
  <si>
    <t>5.1.3.12</t>
  </si>
  <si>
    <t xml:space="preserve">5.1.3.14 </t>
  </si>
  <si>
    <t xml:space="preserve">5.1.3.15 </t>
  </si>
  <si>
    <t>5.1.3.16</t>
  </si>
  <si>
    <t>5.1.3.17</t>
  </si>
  <si>
    <t>5.1.3.18</t>
  </si>
  <si>
    <t xml:space="preserve">5.1.3.19 </t>
  </si>
  <si>
    <t>5.1.3.20</t>
  </si>
  <si>
    <t xml:space="preserve">5.1.3.21 </t>
  </si>
  <si>
    <t xml:space="preserve">5.1.3.22 </t>
  </si>
  <si>
    <t xml:space="preserve">5.1.3.23 </t>
  </si>
  <si>
    <t>5.1.3.24</t>
  </si>
  <si>
    <t xml:space="preserve">5.1.3.25 </t>
  </si>
  <si>
    <t xml:space="preserve">5.1.3.26 </t>
  </si>
  <si>
    <t xml:space="preserve">5.1.3.27 </t>
  </si>
  <si>
    <t xml:space="preserve">5.1.3.29 </t>
  </si>
  <si>
    <t>5.1.3.30</t>
  </si>
  <si>
    <t>5.1.3.31</t>
  </si>
  <si>
    <t>5.1.3.32</t>
  </si>
  <si>
    <t>5.1.3.35</t>
  </si>
  <si>
    <t>5.1.3.36</t>
  </si>
  <si>
    <t>5.1.3.37</t>
  </si>
  <si>
    <t>5.1.3.38</t>
  </si>
  <si>
    <t>5.1.3.39</t>
  </si>
  <si>
    <t>5.1.3.43</t>
  </si>
  <si>
    <t>5.1.3.74</t>
  </si>
  <si>
    <t>Приготовление (разогрев) битумной мастики   для изоляции газопровода</t>
  </si>
  <si>
    <t xml:space="preserve">Врезка в действующий   внутридомовый газопровод при  диаметре до 32 мм  </t>
  </si>
  <si>
    <t>Прокладка с пневматическим испытанием стального  подземного газопровода  диаметром  до 100 мм</t>
  </si>
  <si>
    <t>Прокладка с пневматическим испытанием стального надземного газопровода диаметром до 40 мм</t>
  </si>
  <si>
    <t>Прокладка с пневматическим испытанием внутридомового газопровода диаметром   до 50 мм</t>
  </si>
  <si>
    <t>Приварка фланцев к стальному газопроводу диаметром до 50 мм</t>
  </si>
  <si>
    <t>Монтаж изолирующих фланцев на газопроводе диаметром до 50 мм</t>
  </si>
  <si>
    <t xml:space="preserve">Установка горизонтального футляра на газопроводе  с заливкой битумом концов    футляра при диаметре  </t>
  </si>
  <si>
    <t>5.1.3.88</t>
  </si>
  <si>
    <t>5.1.3.89</t>
  </si>
  <si>
    <t xml:space="preserve">Установка вертикального футляра на газопроводе с  заливкой битумом верхнего  конца футляра  </t>
  </si>
  <si>
    <t xml:space="preserve">Установка футляра на  газопроводе в месте пересечения с теплотрассой с полной  заливкой битумом при диаметре футляра до 200 мм </t>
  </si>
  <si>
    <t>5.1.3.90</t>
  </si>
  <si>
    <t>5.1.3.91</t>
  </si>
  <si>
    <t>5.1.3.92</t>
  </si>
  <si>
    <t xml:space="preserve">Протаскивание в футляр газопровода диаметром </t>
  </si>
  <si>
    <t xml:space="preserve">Заливка битумом футляра на газовом вводе     </t>
  </si>
  <si>
    <t xml:space="preserve">Установка футляра на кабель в месте пересечения  газопровода с кабелем </t>
  </si>
  <si>
    <t xml:space="preserve">Установка стальных задвижек диаметром, мм    </t>
  </si>
  <si>
    <t>5.1.3.93</t>
  </si>
  <si>
    <t>5.1.3.94</t>
  </si>
  <si>
    <t xml:space="preserve">Установка чугунных задвижек диаметром, мм    </t>
  </si>
  <si>
    <t>5.1.3.95</t>
  </si>
  <si>
    <t>5.1.3.96</t>
  </si>
  <si>
    <t>5.1.3.97</t>
  </si>
  <si>
    <t>5.1.3.98</t>
  </si>
  <si>
    <t xml:space="preserve">Устройство контрольного проводника на газопроводе    </t>
  </si>
  <si>
    <t xml:space="preserve">Монтаж (обвязка) конденсатосборника     </t>
  </si>
  <si>
    <t xml:space="preserve">Монтаж стальных  фасонных частей диаметром до 50 мм    </t>
  </si>
  <si>
    <t>5.1.3.99</t>
  </si>
  <si>
    <t>5.1.3.100</t>
  </si>
  <si>
    <t>Устройство битумной  изоляции стальных газопроводов диаметром, мм:</t>
  </si>
  <si>
    <t>5.1.3.101</t>
  </si>
  <si>
    <t>5.1.3.102</t>
  </si>
  <si>
    <t>5.1.3.103</t>
  </si>
  <si>
    <t xml:space="preserve">Заполнение системы газопровода воздухом для   проведения пневматических испытаний диаметром  до 50 мм </t>
  </si>
  <si>
    <t xml:space="preserve">Очистка внутренней   полости газопровода продувкой воздухом диаметром до 200 мм     </t>
  </si>
  <si>
    <t>Пневматическое испытание внутреннего газопровода диаметром до 50 мм</t>
  </si>
  <si>
    <t xml:space="preserve">(На каждые последующие применять коэф. 0,2)  </t>
  </si>
  <si>
    <t>5.1.3.104</t>
  </si>
  <si>
    <t>5.1.3.105</t>
  </si>
  <si>
    <t>5.1.3.106</t>
  </si>
  <si>
    <t xml:space="preserve">Изготовление опоры   под газопровод диаметром до 100 мм     </t>
  </si>
  <si>
    <t xml:space="preserve">Монтаж сварных  переходов с диаметра 200 мм на 100 мм      </t>
  </si>
  <si>
    <t xml:space="preserve">Монтаж сварных   переходов с диаметра 300 мм  на 200 мм      </t>
  </si>
  <si>
    <t>5.1.3.107</t>
  </si>
  <si>
    <t>5.1.3.108</t>
  </si>
  <si>
    <t>5.1.3.109</t>
  </si>
  <si>
    <t>5.1.3.110</t>
  </si>
  <si>
    <t>5.1.3.111</t>
  </si>
  <si>
    <t>5.1.3.112</t>
  </si>
  <si>
    <t>5.1.3.113</t>
  </si>
  <si>
    <t>5.1.3.114</t>
  </si>
  <si>
    <t>5.1.3.115</t>
  </si>
  <si>
    <t>5.1.3.116</t>
  </si>
  <si>
    <t>5.1.3.117</t>
  </si>
  <si>
    <t>5.1.3.118</t>
  </si>
  <si>
    <t>5.1.3.119</t>
  </si>
  <si>
    <t>5.1.3.120</t>
  </si>
  <si>
    <t>Оформление   исполнительно-технической    документации на монтаж подземного газопровода</t>
  </si>
  <si>
    <t>Оформление     исполнительно-технической   документации на монтаж надземного газопровода</t>
  </si>
  <si>
    <t xml:space="preserve">Планировка площадей   бульдозером    </t>
  </si>
  <si>
    <t xml:space="preserve">Устройство  щебеночного покрытия вручную </t>
  </si>
  <si>
    <t xml:space="preserve">То же, экскаватором   </t>
  </si>
  <si>
    <t xml:space="preserve">Присыпка траншеи вручную </t>
  </si>
  <si>
    <t xml:space="preserve">То же, экскаватором    </t>
  </si>
  <si>
    <t xml:space="preserve">Разработка грунта  вручную в траншее     </t>
  </si>
  <si>
    <t xml:space="preserve">Вскрытие асфальтового  покрытия отбойным молотком   </t>
  </si>
  <si>
    <t>Масляная окраска наружного газопровода надземной прокладки, две окраски   (При окраске с приставной    лестницы применять коэф. 1,2)</t>
  </si>
  <si>
    <t xml:space="preserve">Монтаж креплений под  газопровод диаметром до 100 мм для прокладки по стене   здания  </t>
  </si>
  <si>
    <t xml:space="preserve">Пробивка отверстий   шлямбуром под крепление в стене здания   </t>
  </si>
  <si>
    <t xml:space="preserve">Изготовление крепления для прокладки газопровода диаметром до 100 мм по стене здания  </t>
  </si>
  <si>
    <t xml:space="preserve">Установка опоры под  газопровод с бетонированием </t>
  </si>
  <si>
    <t xml:space="preserve">Копание ям для стоек  и столбов      </t>
  </si>
  <si>
    <t>6.2.1.42</t>
  </si>
  <si>
    <t>5.3.3.45</t>
  </si>
  <si>
    <t>6.2.3.232</t>
  </si>
  <si>
    <t>6.2.3.233</t>
  </si>
  <si>
    <t>6.2.3.234</t>
  </si>
  <si>
    <t>6.2.3.235</t>
  </si>
  <si>
    <t>6.2.3.236</t>
  </si>
  <si>
    <t>6.2.3.237</t>
  </si>
  <si>
    <t>6.2.3.238</t>
  </si>
  <si>
    <t xml:space="preserve">Монтаж, опрессовка, смазка и подключение газовой  плиты       </t>
  </si>
  <si>
    <t xml:space="preserve">Монтаж, опрессовка, смазка и подключение  проточного водонагревателя    </t>
  </si>
  <si>
    <t xml:space="preserve">Монтаж, опрессовка,  смазка и подключение водонагревателя "John Wood"   </t>
  </si>
  <si>
    <t xml:space="preserve">Монтаж, опрессовка,  смазка и подключение отопительного газового   оборудования емкостного  водонагревателя типа АОГВ       </t>
  </si>
  <si>
    <t xml:space="preserve">То же, емкостного водонагревателя типа Дон, Хопер и др. </t>
  </si>
  <si>
    <t xml:space="preserve">Монтаж, опрессовка, смазка и подключение   газогорелочного устройства в отопительной печи           </t>
  </si>
  <si>
    <t>6.2.3.239</t>
  </si>
  <si>
    <t>6.2.3.240</t>
  </si>
  <si>
    <t>6.2.3.241</t>
  </si>
  <si>
    <t>6.2.3.242</t>
  </si>
  <si>
    <t>6.2.3.243</t>
  </si>
  <si>
    <t>6.2.3.244</t>
  </si>
  <si>
    <t>6.2.3.245</t>
  </si>
  <si>
    <t xml:space="preserve">Монтаж сигнализатора  загазованности типа СГГ-6     </t>
  </si>
  <si>
    <t xml:space="preserve">Установка бытового счетчика газа после ремонта или поверки </t>
  </si>
  <si>
    <t xml:space="preserve">Монтаж, опрессовка, смазка и подключение газовой  трехгорелочной газовой плиты  со встроенными баллонами      </t>
  </si>
  <si>
    <t xml:space="preserve">То же, с монтажом  шкафа             </t>
  </si>
  <si>
    <t xml:space="preserve">Установка двух  баллонов для сжиженного газа в шкафу (без монтажа шкафа)   </t>
  </si>
  <si>
    <t xml:space="preserve">Установка баллона для  сжиженного газа в кухне       </t>
  </si>
  <si>
    <t>6.2.3.246</t>
  </si>
  <si>
    <t>6.2.3.247</t>
  </si>
  <si>
    <t>6.2.3.248</t>
  </si>
  <si>
    <t>6.2.3.249</t>
  </si>
  <si>
    <t>6.2.3.250</t>
  </si>
  <si>
    <t>6.2.3.251</t>
  </si>
  <si>
    <t>6.2.3.252</t>
  </si>
  <si>
    <t>6.2.3.253</t>
  </si>
  <si>
    <t>6.2.3.254</t>
  </si>
  <si>
    <t>6.2.3.255</t>
  </si>
  <si>
    <t>6.2.3.256</t>
  </si>
  <si>
    <t>6.2.3.257</t>
  </si>
  <si>
    <t>6.2.3.258</t>
  </si>
  <si>
    <t>6.2.3.259</t>
  </si>
  <si>
    <t>6.2.3.260</t>
  </si>
  <si>
    <t>6.2.3.261</t>
  </si>
  <si>
    <t>6.2.3.262</t>
  </si>
  <si>
    <t>6.2.3.263</t>
  </si>
  <si>
    <t>6.2.3.264</t>
  </si>
  <si>
    <t>6.2.3.265</t>
  </si>
  <si>
    <t>6.2.3.266</t>
  </si>
  <si>
    <t>Оформление   исполнительно-технической     документации на монтаж  газового счетчика с выездом   на место обследования</t>
  </si>
  <si>
    <t xml:space="preserve">Оформление  исполнительно-технической     документации на газификацию   жилого дома индивидуальной    застройки   (С выездом на место обследования применять коэф. 1,5)    </t>
  </si>
  <si>
    <t xml:space="preserve">Изготовление  перемычки при демонтаже    газового счетчика             </t>
  </si>
  <si>
    <t xml:space="preserve">Демонтаж ротационного газового счетчика с   установкой перемычки          </t>
  </si>
  <si>
    <t xml:space="preserve">Демонтаж бытового  счетчика с установкой  перемычки   </t>
  </si>
  <si>
    <t xml:space="preserve">Демонтаж  отопительного котла с  установкой заглушки           </t>
  </si>
  <si>
    <t xml:space="preserve">Демонтаж горелки   отопительного котла с   установкой заглушки           </t>
  </si>
  <si>
    <t xml:space="preserve">Демонтаж проточного    водонагревателя с установкой  заглушки    </t>
  </si>
  <si>
    <t xml:space="preserve">Демонтаж газовой  плиты с установкой заглушки </t>
  </si>
  <si>
    <t xml:space="preserve">То же, с применением сварки              </t>
  </si>
  <si>
    <t xml:space="preserve">Перестановка газовой  плиты с пуском газа   </t>
  </si>
  <si>
    <t xml:space="preserve">Замена вытяжных труб у газовых приборов    </t>
  </si>
  <si>
    <t xml:space="preserve">Замена отопительного  котла с новой подводкой  газопровода и пуском газа     </t>
  </si>
  <si>
    <t xml:space="preserve">Замена горелки   отопительного аппарата с  новой подводкой газопровода и пуском газа </t>
  </si>
  <si>
    <t xml:space="preserve">Замена водяной части проточного водонагревателя с  пуском газа </t>
  </si>
  <si>
    <t xml:space="preserve">Замена проточного  водонагревателя с новой  подводкой газопровода, водопровода и пуском газа   </t>
  </si>
  <si>
    <t xml:space="preserve">Замена плиты с новой подводкой газопровода и пуском газа (Для плит повышенной комфортности и импортного производства применять коэф. 1,25)    </t>
  </si>
  <si>
    <t xml:space="preserve">Монтаж, наладка и пуск комплекта системы   контроля загазованности (СИГЗ)      </t>
  </si>
  <si>
    <t xml:space="preserve">Монтаж сигнализации   загазованности типа СТМ    СТХ-3, СТХ-6, ЩИТ-2 и др.     </t>
  </si>
  <si>
    <t>5.3.3.46</t>
  </si>
  <si>
    <t>5.3.3.47</t>
  </si>
  <si>
    <t>5.3.3.48</t>
  </si>
  <si>
    <t>5.3.3.49</t>
  </si>
  <si>
    <t>5.3.3.50</t>
  </si>
  <si>
    <t>Водитель легкового а/м</t>
  </si>
  <si>
    <t>6,3
2,8</t>
  </si>
  <si>
    <t>Инженер-проектировщик I кат.
Водитель.</t>
  </si>
  <si>
    <t>Техническое обслуживание емкостного водонагревателя ДОН-16, ДОН31,5, Хопер, "Burnham", "Огонек" и других аналогичных водонагревателей</t>
  </si>
  <si>
    <t>мастер ВДГО</t>
  </si>
  <si>
    <t xml:space="preserve">Врезка или обрезка (с  заглушкой) надземного газопровода низкого давления в сети при диаметре до 25 мм </t>
  </si>
  <si>
    <t>Замена бытого счетчика</t>
  </si>
  <si>
    <t>замена</t>
  </si>
  <si>
    <t>6.2.3.267</t>
  </si>
  <si>
    <t xml:space="preserve">2.3.3. То же, с регулятором   типа РД-50  </t>
  </si>
  <si>
    <t xml:space="preserve">2.3.4. Монтаж телемеханизации ГРП (ГРУ) </t>
  </si>
  <si>
    <t xml:space="preserve">2.3.5. Установка фильтра для очистки газа от механических примесей при диаметре газопровода до 100 мм </t>
  </si>
  <si>
    <t xml:space="preserve">св. 100 мм </t>
  </si>
  <si>
    <t xml:space="preserve">2.3.6. Монтаж сборного клапана ПСК-50   </t>
  </si>
  <si>
    <t xml:space="preserve">15 - 20 мм  </t>
  </si>
  <si>
    <t xml:space="preserve">25 - 50 мм          </t>
  </si>
  <si>
    <t xml:space="preserve">(При работе с приставной лестницы применять к цене коэф. 1,2)  </t>
  </si>
  <si>
    <t>СИГЗ</t>
  </si>
  <si>
    <t>счетчик</t>
  </si>
  <si>
    <t>перемычка</t>
  </si>
  <si>
    <t xml:space="preserve">(При врезке с отключением газопровода высокого (среднего) давления всех диаметров   применять коэф. 1,15; с понижением давления или при   врезке заготовкой применять   коэф. 1,3; при обрезке газопровода без установки заглушки применять коэф. 0,8) </t>
  </si>
  <si>
    <t>(При врезке газопровода заготовкой применять коэф. 1,3;   при обрезке газопровода без   установки заглушки применять  коэф. 0,7)</t>
  </si>
  <si>
    <t>гл. инженер филиала</t>
  </si>
  <si>
    <t>гл.инженер филиала</t>
  </si>
  <si>
    <t>Согласование проекта на вынос и (или) демонтаж подземного газопровода до 100 м.</t>
  </si>
  <si>
    <t>Согласование проекта на вынос и (или) демонтаж подземного газопровода свыше 100 м.</t>
  </si>
  <si>
    <t>Согласование проекта на вынос и (или) демонтаж надземного газопровода до 100 м.</t>
  </si>
  <si>
    <t>Согласование проекта на вынос и (или) демонтаж надземного газопровода свыше 100 м.</t>
  </si>
  <si>
    <t>гл.инженер филиала - 1</t>
  </si>
  <si>
    <t>Демонтаж прибора учета газа с установкой перемычки</t>
  </si>
  <si>
    <t>св.5 до 10 включ.</t>
  </si>
  <si>
    <t>св.10 до 15 включ</t>
  </si>
  <si>
    <t>5.3.3.25</t>
  </si>
  <si>
    <t>Замена прокладок на входе и выходе редукционной арматуры типа РДГК-10 и другой аналогичной арматуры</t>
  </si>
  <si>
    <t>5.3.3.26</t>
  </si>
  <si>
    <t>Замена штока редукционной арматуры типа РДГК-10 и другой аналогичной арматуры</t>
  </si>
  <si>
    <t>5.3.3.27</t>
  </si>
  <si>
    <t>Замена резинки клапана редукционной арматуры типа РДГК-10 и другой аналогичной арматуры</t>
  </si>
  <si>
    <t>резинка</t>
  </si>
  <si>
    <t>5.3.3.28</t>
  </si>
  <si>
    <t>5.3.3.29</t>
  </si>
  <si>
    <t>Замена мембраны редукционной арматуры типа РДНК-400, РДСК-50 и другой аналогичной арматуры</t>
  </si>
  <si>
    <t>5.3.3.30</t>
  </si>
  <si>
    <t>Замена импульсной трубки регулятора</t>
  </si>
  <si>
    <t>5.3.3.31</t>
  </si>
  <si>
    <t>Окраска ГРПШ</t>
  </si>
  <si>
    <t>5.3.3.32</t>
  </si>
  <si>
    <t>Замена регулятора давления диаметром, мм</t>
  </si>
  <si>
    <t>5.3.3.33</t>
  </si>
  <si>
    <t>Замена защитной арматуры при диаметре газопровода, мм</t>
  </si>
  <si>
    <t>5.3.3.34</t>
  </si>
  <si>
    <t>Замена предохранительной арматуры</t>
  </si>
  <si>
    <t>5.3.3.35</t>
  </si>
  <si>
    <t>Замена фильтра при диаметре газопроводов, мм</t>
  </si>
  <si>
    <t>5.3.3.36</t>
  </si>
  <si>
    <t xml:space="preserve">Замена прибора учета газа в пункте редуцирования газа,мм </t>
  </si>
  <si>
    <t xml:space="preserve">прибор учета </t>
  </si>
  <si>
    <t>5.3.3.37</t>
  </si>
  <si>
    <t>Замена пружинного манометра</t>
  </si>
  <si>
    <t>КИП</t>
  </si>
  <si>
    <t>5.3.3.38</t>
  </si>
  <si>
    <t>Замена ГРПШ</t>
  </si>
  <si>
    <t xml:space="preserve"> шкаф</t>
  </si>
  <si>
    <t>5.3.3.39</t>
  </si>
  <si>
    <t>5.3.3.40</t>
  </si>
  <si>
    <t>Отключение пункта редуцирования газа внутри помещения</t>
  </si>
  <si>
    <t>5.3.3.41</t>
  </si>
  <si>
    <t>5.3.3.42</t>
  </si>
  <si>
    <t>Включение пункта редуцирования газа после отключения внутри помещения</t>
  </si>
  <si>
    <t>5.3.3.43</t>
  </si>
  <si>
    <t>Восстановление окраски молниеприемника и токоотводов
Примечание- При работе с подъемника к цене применять коэф. 1,2</t>
  </si>
  <si>
    <t>5.3.3.44</t>
  </si>
  <si>
    <t>Восстановление проходного сечения дымохода</t>
  </si>
  <si>
    <t>при частичном перекрытии</t>
  </si>
  <si>
    <t>при полном перекрытии</t>
  </si>
  <si>
    <t xml:space="preserve">5.3.4 Консервация и ликвидация </t>
  </si>
  <si>
    <t>5.3.4.1</t>
  </si>
  <si>
    <t>Консервация пункта редуцирования газа</t>
  </si>
  <si>
    <t>5.3.4.2</t>
  </si>
  <si>
    <t>Расконсервация пункта редуцирования газа</t>
  </si>
  <si>
    <t>5.3.4.3</t>
  </si>
  <si>
    <t xml:space="preserve">Ликвидация (демонтаж) оборудования пункта редуцирования газа </t>
  </si>
  <si>
    <t>5.4 Техническое обслуживание пунктов учета расхода газа</t>
  </si>
  <si>
    <t>5.4.1</t>
  </si>
  <si>
    <t>Технический остмотр ПУРГ</t>
  </si>
  <si>
    <t>ПУРГ</t>
  </si>
  <si>
    <t>5.4.2</t>
  </si>
  <si>
    <t>Пуск ротационного, турбинного прибора учета газа</t>
  </si>
  <si>
    <t>5.4.3</t>
  </si>
  <si>
    <t>Остановка ротационного, турбинного прибора учета газа</t>
  </si>
  <si>
    <t>прибор учета  газа</t>
  </si>
  <si>
    <t>5.4.4</t>
  </si>
  <si>
    <t>Замена сужающего устойства при диаметре газопровода, мм</t>
  </si>
  <si>
    <t>Технический надзор за строительством надземного газопровода
П  р  и  м  е  ч  а  н  и  е  -  На  каждые последующие 100 м к цене применять коэф.- 0,6.</t>
  </si>
  <si>
    <t>Пересогласование проекта реконструкции ГРП</t>
  </si>
  <si>
    <t>Раздел 7. Инструктаж должносных лиц и потребителей природного газа</t>
  </si>
  <si>
    <t>7.1 Первичный инструктаж</t>
  </si>
  <si>
    <t>Первичный инструктаж по безопасному пользованию газом в быту специально уполномоченных лиц организаций, осуществляющих деятельность в общественных и административных зданиях, а также лиц управляющих организаций многоквартирных домов, товариществ собственников жилья, жилищно-строительных или иных специализированных потребительских кооперативов</t>
  </si>
  <si>
    <t>Первичный инструктаж по безопасному пользованию газом в быту специально уполномоченных и административных зданиях, а также лиц управляющих организаций многоквартирных домов,товариществ собственников жилья,жилищно-строительных или иных специализированных потребительских кооперативов при обучении в группе (4-5 человек)</t>
  </si>
  <si>
    <t xml:space="preserve">Первичный инструктаж собственников (нанимателей) квартир в многоквартирных домах, а также собственников жилых домов с выездом на место по правилам пользования </t>
  </si>
  <si>
    <t>Первичный инструктаж собственников (нанимателей) квартир в многоквартирных домах в техническом кабинете по правилам пользования</t>
  </si>
  <si>
    <t>7.2 Повторный инструктаж</t>
  </si>
  <si>
    <t>7.2.1</t>
  </si>
  <si>
    <t>7.2.2</t>
  </si>
  <si>
    <t>Повторный инструктаж по безопасному пользованию газом в быту специально уполномоченных лиц организаций, осуществляющих деятельность в общественных и административных зданиях, а также лиц управляющих организаций многоквартирных домов, товариществ собственников жилья,жилищно-строительных или иных специализированных потребительских кооперативов</t>
  </si>
  <si>
    <t>Повторный инструктаж собственников (нанимателей) квартир в многоквартирных домах и собственников жилых домов по правилам пользования</t>
  </si>
  <si>
    <t>слесарь подз. газ. 3 р.-2
слесарь подз. газ. 5 р.-1
эл.газосв. 5 р. - 1</t>
  </si>
  <si>
    <t>слесарь подз. газ. 2 р.-1</t>
  </si>
  <si>
    <t>2  При  повторном  пуске  газа  к  цене применять коэф. 0,7.</t>
  </si>
  <si>
    <t>cлесарь по газ.об. 4 р.-1
cлесарь по газ.об. 5 р.-2</t>
  </si>
  <si>
    <t>Проверка технического состояния и загазованности контрольной трубки (без ковера)
П р и м е ч а н и е - При выполнении дополнительных работ, связанных с очисткой крышки ковера от снега и льда, к цене применять коэф. 1,1.</t>
  </si>
  <si>
    <t>Проверка технического состояния ковера и загазованности контрольной трубки
П р и м е ч а н и е - При выполнении дополнительных работ, связанных с очисткой крышки ковера от снега и льда, к цене применять коэф. 1,1.</t>
  </si>
  <si>
    <t>ед. запорной арматуры</t>
  </si>
  <si>
    <t>слесарь подз. газ. 4р.-1
слесарь подз. газ. 5 р.-1 
эл.газосв. 5 р. - 1</t>
  </si>
  <si>
    <t>Окраска надземного газопровода
П р  и м  е ч  а н  и е  - При  окраске с приставной  лестницы  с  перестановкой  к цене применять коэф. 1,2.</t>
  </si>
  <si>
    <t>конденсато-сборник</t>
  </si>
  <si>
    <t>слесарь подз. газ. 3 р.-2
эл.газосв. 5 р. - 1</t>
  </si>
  <si>
    <t>слесарь подз. газ. 3 р.-2
слесарь подз. газ. 5 р.-1</t>
  </si>
  <si>
    <t>Устранение   перекоса   крышки   люка газового колодца
П р и м е ч а н и е - При выполнении дополнительных работ, связанных с очисткой крышки колодца от снега и льда, к цене применять коэф. 1,2.</t>
  </si>
  <si>
    <t>Замена крышки люка газового колодца
П р и м е ч а н и е - При выполнении дополнительных работ, связанных с очисткой крышки колодца от снега и льда, к цене применять коэф. 1,2.</t>
  </si>
  <si>
    <t xml:space="preserve">слесарь подз. газ 3р.-2
эл. газосв. 5 р. - 1  </t>
  </si>
  <si>
    <t>cлесарь подз. газ. 4 р.-2
эл.газосв. 5 р .- 1</t>
  </si>
  <si>
    <t>Замена участка стального подземного газопровода (врезка катушки) протяженностью            до 10 м диаметром, мм</t>
  </si>
  <si>
    <t>слесарь подз.газ. 4 р.-2 
слесарь подз.газ. 5 р.-1
 эл.газосв. 6 р. - 1</t>
  </si>
  <si>
    <t>слесарь подз.газ. 4 р.-2 
слесарь подз.газ. 5 р.-1 
эл.газосв. 6 р. - 1</t>
  </si>
  <si>
    <t>Примечание 
1 При врезке с отключением газопровода высокого ( среднего ) давления всех  диаметров к цене применять коэф.1,15.
2 При врезке с понижение давления к цене применять коэф. 1,3</t>
  </si>
  <si>
    <t>слесарь подз. газ. 3 р.-2
слесарь подз. газ. 5 р.-1
эл.газосв. 5 р. - 2</t>
  </si>
  <si>
    <t>П р и м е ч а н и е - При протяженности участка свыше 10 м на каждые последующие 10 м к цене применять коэф. 0,70</t>
  </si>
  <si>
    <t>П р и м е ч а н и е - При протяженности участка свыше 10 м на каждые последующие 10 м к цене применять коэф.0,70</t>
  </si>
  <si>
    <t>П р и м е ч а н и е - При протяженности участка свыше 10 м на каждые последующие 10 м к цене применять коэф. 0,76</t>
  </si>
  <si>
    <t>Устранение повреждения горловины газового колодца</t>
  </si>
  <si>
    <t>Устранение повреждения кладки кирпичного колодца</t>
  </si>
  <si>
    <t>слесарь подз.газ. 4 р.-2</t>
  </si>
  <si>
    <t>Врезка муфтой стального газопровода в действующий стальной газопровод со снижением давления газа при диаметре подсоединяемого газопровода, мм</t>
  </si>
  <si>
    <t>Врезка стального газопровода в действующий полиэтиленоый газопровод с помощью неразъемного соединения " полиэтилен-сталь" при диаметре подсоединяемого газопровода, мм</t>
  </si>
  <si>
    <t>слесарь подз.газ. 4 р.-2 
слесарь подз.газ. 5 р.-1
 эл.газосв. 5 р. - 2</t>
  </si>
  <si>
    <r>
      <rPr>
        <i/>
        <sz val="12"/>
        <color indexed="8"/>
        <rFont val="Times New Roman"/>
        <family val="1"/>
        <charset val="204"/>
      </rPr>
      <t>Примечание</t>
    </r>
    <r>
      <rPr>
        <sz val="12"/>
        <color indexed="8"/>
        <rFont val="Times New Roman"/>
        <family val="1"/>
        <charset val="204"/>
      </rPr>
      <t xml:space="preserve"> -Диаметр подсоединяемого газопровода 63 мм </t>
    </r>
  </si>
  <si>
    <t>5.1.4 Консервация и утилизация (ликвидация)</t>
  </si>
  <si>
    <t>5.2  Запорная арматура</t>
  </si>
  <si>
    <t>5.2.1 Техническое обслуживание</t>
  </si>
  <si>
    <t>5.2.1.1</t>
  </si>
  <si>
    <t>Примечание: При выполнении дополнительных работ, связанных с очисткой крышки колодца от снега и льда к цене применять коэф. 1,2</t>
  </si>
  <si>
    <t>Примечание - При выполнении дополнительных работ, связанных с очисткой крышки колодца от снега и льда к цене применять коэф. 1,2</t>
  </si>
  <si>
    <t>слесарь подз.газ 3 р.-2
слесарь подз.газ. 5 р.-1</t>
  </si>
  <si>
    <t>слесарь подз.газ 4 р.-2
слесарь подз.газ. 5 р.-1</t>
  </si>
  <si>
    <t>Примечание - При установке П-образного компенсатора к цене применить коэф. 0,85</t>
  </si>
  <si>
    <t xml:space="preserve">Замена сальниковой набивки в задвижке в колодце при диаметре задвижки , мм </t>
  </si>
  <si>
    <t>слесарь подз.газ 4 р.-2</t>
  </si>
  <si>
    <t>5.2.2.12</t>
  </si>
  <si>
    <t>5.2.2.14</t>
  </si>
  <si>
    <t>5.2.2.17</t>
  </si>
  <si>
    <t>инженер II кат. -1</t>
  </si>
  <si>
    <t>сужающее
 устройство</t>
  </si>
  <si>
    <t>Замена мембраны редукционной арматуры типа РДГК-6 или РДГК-10 и другой            аналогичной арматуры</t>
  </si>
  <si>
    <t>прибор                           учета газа</t>
  </si>
  <si>
    <t>Техническое обслуживание прибора учета газа</t>
  </si>
  <si>
    <t>№ п/п</t>
  </si>
  <si>
    <t>Специальность по прайсу</t>
  </si>
  <si>
    <t>Специальность по штатке</t>
  </si>
  <si>
    <t>Должностной оклад/
тарифная ставка</t>
  </si>
  <si>
    <t>Выслуга лет, 15%</t>
  </si>
  <si>
    <t>Итого: оклад+премия+ выслуга лет</t>
  </si>
  <si>
    <t>Страховые взносы, 30,2%</t>
  </si>
  <si>
    <t>ФОТ, месячный, руб.</t>
  </si>
  <si>
    <t>ФОТ, часовой, руб.</t>
  </si>
  <si>
    <t>дефектоскопист МиУК 2 р</t>
  </si>
  <si>
    <t>Мастер ремонтно-строительного участка</t>
  </si>
  <si>
    <t>инженер 1 кат.</t>
  </si>
  <si>
    <t>инженер КИПиА 3 кат</t>
  </si>
  <si>
    <t>Инженер  Отдел учета газа и обслуживания контрольно-измерительных 
приборов /ОУГ и ОКИП/ - 1 кат.</t>
  </si>
  <si>
    <t>мастер ВДГО/КБО</t>
  </si>
  <si>
    <t>Мастер ВДГО/ Мастер КБО</t>
  </si>
  <si>
    <t>Рабочий II разряда (слесарь, монтер)</t>
  </si>
  <si>
    <t>Рабочий III разряда (слесарь, монтер)</t>
  </si>
  <si>
    <t>Рабочий IV разряда (слесарь, монтер)</t>
  </si>
  <si>
    <t>Рабочий V разряда (слесарь, монтер)</t>
  </si>
  <si>
    <t>Электрогазосварщик III разряда</t>
  </si>
  <si>
    <t>Электрогазосварщик IV разряда</t>
  </si>
  <si>
    <t>Электрогазосварщик V разряда</t>
  </si>
  <si>
    <t>Электрогазосварщик VI разряда</t>
  </si>
  <si>
    <t>* т.к. для работ на газоопасных работах не допускаются электрогазосварщики ниже 4-го разряда, работы, предназначеные для вып. Эл/газ.сварщиками 3 р-да, будут выполняться электрогазосварщиками 4 разряда и тарифицироваться по 4 р-ду соответственно</t>
  </si>
  <si>
    <t>дефектоскопист 4 р, дефектоскопист МиУК 4 р</t>
  </si>
  <si>
    <t>инженер б/к, 2 кат.</t>
  </si>
  <si>
    <t>Часовые тарифные ставки, используемые при расчете договорных цен</t>
  </si>
  <si>
    <t>Инженер 1 кат. (АУП)</t>
  </si>
  <si>
    <t xml:space="preserve">101 - 200 мм   </t>
  </si>
  <si>
    <t xml:space="preserve">Замена мембраны  защитной арматуры при ремонте редукционной арматуры типа РДГК-10 и другой аналогичной арматуры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</si>
  <si>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i/>
        <sz val="12"/>
        <color indexed="8"/>
        <rFont val="Times New Roman"/>
        <family val="1"/>
        <charset val="204"/>
      </rPr>
      <t>Примечание</t>
    </r>
    <r>
      <rPr>
        <sz val="12"/>
        <color indexed="8"/>
        <rFont val="Times New Roman"/>
        <family val="1"/>
        <charset val="204"/>
      </rPr>
      <t xml:space="preserve"> - При длине участка свыше 1 м на каждый последующий метр газопровода к цене применять коэф. 0.3</t>
    </r>
  </si>
  <si>
    <t>Продувка и пуск вводного (подземного,надземного) газопровода к жилому дому после отключения от газоснабжения</t>
  </si>
  <si>
    <t>1.1</t>
  </si>
  <si>
    <t>Согласование проекта сети газораспределения поселка городского типа или микрорайона города с населением до 50 тыс. жителей</t>
  </si>
  <si>
    <t>1.2</t>
  </si>
  <si>
    <t>Согласование проекта сети газораспределения поселка городского типа или микрорайона города с населением свыше 50 до 200 тыс. жителей</t>
  </si>
  <si>
    <t>1.3</t>
  </si>
  <si>
    <t>Согласование проекта сети газораспределения населенного пункта сельской местности при количестве жилых домов до 10</t>
  </si>
  <si>
    <t>1.4</t>
  </si>
  <si>
    <t>Согласование проекта сети газораспределения населенного пункта сельской местности при количестве жилых домов свыше 10 до 50</t>
  </si>
  <si>
    <t>1.5</t>
  </si>
  <si>
    <t>Согласование проекта сети газораспределения населенного пункта сельской местности при количестве жилых домов свыше 50 до 100</t>
  </si>
  <si>
    <t>1.6</t>
  </si>
  <si>
    <t>Согласование  проекта  сети газораспределения населенного пункта сельской местности при количестве жилых домов свыше 100</t>
  </si>
  <si>
    <t>1.7</t>
  </si>
  <si>
    <t>Согласование  проекта   прокладки подземного газопровода в населенном пункте</t>
  </si>
  <si>
    <t>1.8</t>
  </si>
  <si>
    <t>Согласование  проекта   прокладки надземного газопровода в населенном пункте</t>
  </si>
  <si>
    <t>1.9</t>
  </si>
  <si>
    <t>1.10</t>
  </si>
  <si>
    <t>Согласование проекта установки ГРПБ</t>
  </si>
  <si>
    <t>1.11</t>
  </si>
  <si>
    <t>Согласование       проекта        установки ГРПШ</t>
  </si>
  <si>
    <t>1.12</t>
  </si>
  <si>
    <t>Согласование  проекта  сети газопотребления предприятия или котельной с ГРУ</t>
  </si>
  <si>
    <t>1.13</t>
  </si>
  <si>
    <t>Согласование  проекта  сети газопотребления предприятия или котельной</t>
  </si>
  <si>
    <t>1.14</t>
  </si>
  <si>
    <t>Согласование  проекта  сети газопотребления общественного здания производственного и непроизодственного назначения</t>
  </si>
  <si>
    <t>1.15</t>
  </si>
  <si>
    <t>Согласование проекта на установку бытового газоиспользующего оборудования в производственном, непроизводственном, общественном (административном) здании</t>
  </si>
  <si>
    <t>1.16</t>
  </si>
  <si>
    <t>Согласование проекта реконструкции (протяжка, санация) подземного газопровода</t>
  </si>
  <si>
    <t>1.17</t>
  </si>
  <si>
    <t>Согласование   проекта   реконструкции ГРП</t>
  </si>
  <si>
    <t>1.18</t>
  </si>
  <si>
    <t>1.19</t>
  </si>
  <si>
    <t>1.20</t>
  </si>
  <si>
    <t>Согласование   проекта    реконструкции сети газопотребления предприятия или котельной</t>
  </si>
  <si>
    <t>1.21</t>
  </si>
  <si>
    <t>Согласование   проекта   на   установку промышленного прибора учета газа</t>
  </si>
  <si>
    <t>1.22</t>
  </si>
  <si>
    <t>Согласование  проекта  сети газопотребления жилого дома от места подключения до бытового газоиспользующего оборудования</t>
  </si>
  <si>
    <t>1.23</t>
  </si>
  <si>
    <t>Согласование  проекта  сети газопотребления  многоквартирного дома с одним вводом от места подключения до бытового газоиспользующего оборудования</t>
  </si>
  <si>
    <t>1.24</t>
  </si>
  <si>
    <t>Согласование  проекта  сети газопотребления  многоквартирного дома от места подключения  до бытового газоиспользующего оборудования</t>
  </si>
  <si>
    <t>1.25</t>
  </si>
  <si>
    <t>Согласование  проекта  сети газопотребления  многоквартирного дома от места подключения  до бытового газоиспользующего оборудования при планировке квартир в двух уровнях</t>
  </si>
  <si>
    <t>1.26</t>
  </si>
  <si>
    <t>Согласование  проекта  сети газопотребления  многоквартирного дома с ГРПШ от места подключения до бытового газоиспользующего оборудования</t>
  </si>
  <si>
    <t>1.27</t>
  </si>
  <si>
    <t>Согласование    проекта     прокладки других инженерных подземных коммуникаций</t>
  </si>
  <si>
    <t>1.28</t>
  </si>
  <si>
    <t>1.29</t>
  </si>
  <si>
    <t>Пересогласование проекта сети газораспределения поселка городского типа или микрорайона города с населением до 50 тыс. жителей</t>
  </si>
  <si>
    <t>1.30</t>
  </si>
  <si>
    <t>Пересогласование проекта сети газораспределения поселка городского типа или микрорайона города с населением свыше 50 до 200 тыс. жителей</t>
  </si>
  <si>
    <t>1.31</t>
  </si>
  <si>
    <t>Пересогласование проекта сети газораспределения населенного пункта сельской местности при количестве жилых домов до 10</t>
  </si>
  <si>
    <t>1.32</t>
  </si>
  <si>
    <t>Пересогласование проекта сети газораспределения населенного пункта сельской местности при количестве жилых домов свыше 10 до 50</t>
  </si>
  <si>
    <t>1.33</t>
  </si>
  <si>
    <t>Пересогласование проекта сети газораспределения населенного пункта сельской местности при количестве жилых домов свыше 50 до 100</t>
  </si>
  <si>
    <t>1.34</t>
  </si>
  <si>
    <t>Пересогласование проекта сети газораспределения населенного пункта сельской местности при количестве жилых домов свыше 100</t>
  </si>
  <si>
    <t>1.35</t>
  </si>
  <si>
    <t>Пересогласование проекта прокладки подземного газопровода в населенном пункте</t>
  </si>
  <si>
    <t>1.36</t>
  </si>
  <si>
    <t>Пересогласование проекта прокладки надземного газопровода в населенном пункте</t>
  </si>
  <si>
    <t>1.37</t>
  </si>
  <si>
    <t>Пересогласование проекта прокладки межпоселкового подземного газопровода протяженностью до 5 км
П р и м е ч а н и е - При протяженности газопровода свыше 5 км на каждые дополнительный  1  км  к  цене  применять
коэф. 0,2.</t>
  </si>
  <si>
    <t>1.38</t>
  </si>
  <si>
    <t>Пересогласование   проекта   установки ГРПБ</t>
  </si>
  <si>
    <t>1.39</t>
  </si>
  <si>
    <t>Пересогласование   проекта   установки ГРПШ</t>
  </si>
  <si>
    <t>1.40</t>
  </si>
  <si>
    <t>Пересогласование проекта сети газопотребления предприятия или котельной с ГРУ</t>
  </si>
  <si>
    <t>1.41</t>
  </si>
  <si>
    <t>Пересогласование проекта сети газопотребления предприятия или котельной</t>
  </si>
  <si>
    <t>1.42</t>
  </si>
  <si>
    <t>Пересогласование проекта сети газопотребления общественного здания производственного назначения</t>
  </si>
  <si>
    <t>1.43</t>
  </si>
  <si>
    <t>Пересогласование проекта на установку бытового газоиспользующего оборудования в производственном, общественном (административном) здании</t>
  </si>
  <si>
    <t>1.44</t>
  </si>
  <si>
    <t>Пересогласование     проекта реконструкции (протяжка, санация) подземного газопровода</t>
  </si>
  <si>
    <t>1.45</t>
  </si>
  <si>
    <t>1.46</t>
  </si>
  <si>
    <t>Пересогласование  проекта  на  вынос  и (или) демонтаж подземного газопровода</t>
  </si>
  <si>
    <t>1.47</t>
  </si>
  <si>
    <t>Пересогласование  проекта  на  вынос  и (или) демонтаж надземного газопровода</t>
  </si>
  <si>
    <t>1.48</t>
  </si>
  <si>
    <t>Пересогласование проекта  на реконструкцию сети газопотребления предприятия или котельной</t>
  </si>
  <si>
    <t>1.49</t>
  </si>
  <si>
    <t>Пересогласование проекта на установку промышленного прибора учета газа</t>
  </si>
  <si>
    <t>1.50</t>
  </si>
  <si>
    <t>Пересогласование проекта сети газопотребления жилого дома от места подключения до бытового газоиспользующего оборудования</t>
  </si>
  <si>
    <t>1.51</t>
  </si>
  <si>
    <t>Пересогласование проекта сети газопотребления  многоквартирного дома с одним вводом от места подключения до бытового газоиспользующего оборудования</t>
  </si>
  <si>
    <t>1.52</t>
  </si>
  <si>
    <t>Пересогласование проекта сети газопотребления  многоквартирного дома от места подключения  до бытового газоиспользующего оборудования</t>
  </si>
  <si>
    <t>1.53</t>
  </si>
  <si>
    <t>Пересогласование проекта сети газопотребления  многоквартирного дома от места подключения  до бытового газоиспользующего оборудования при планировке квартир в двух уровнях</t>
  </si>
  <si>
    <t>1.54</t>
  </si>
  <si>
    <t>Пересогласование проекта сети газопотребления  многоквартирного дома с ГРПШ от места подключения до бытового газоиспользующего оборудования</t>
  </si>
  <si>
    <t>1.55</t>
  </si>
  <si>
    <t>Пересогласование  проекта  прокладки других инженерных подземных коммуникаций</t>
  </si>
  <si>
    <t>1.56</t>
  </si>
  <si>
    <t>Пересогласование    места    размещения объекта строительства</t>
  </si>
  <si>
    <t>2.1</t>
  </si>
  <si>
    <t>2.2</t>
  </si>
  <si>
    <t>2.3</t>
  </si>
  <si>
    <t>Технический    надзор    за     монтажом газопроводов и оборудования ГРП</t>
  </si>
  <si>
    <t>2.4</t>
  </si>
  <si>
    <t>Технический    надзор    за     монтажом газопроводов и оборудования ГРУ</t>
  </si>
  <si>
    <t>2.5</t>
  </si>
  <si>
    <t>Технический    надзор    за     монтажом ГРПШ</t>
  </si>
  <si>
    <t>2.6</t>
  </si>
  <si>
    <t>Технический надзор за строительством внутреннего газопровода и монтажом газоиспользующего оборудования производственного здания</t>
  </si>
  <si>
    <t>2.7</t>
  </si>
  <si>
    <t>Технический надзор за строительством вводного газопровода и внутреннего газопровода, монтажом газоиспользующего оборудования административного, общественного здания</t>
  </si>
  <si>
    <t>2.8</t>
  </si>
  <si>
    <t>Технический надзор за строительством вводного газопровода, внутреннего газопровода и монтажом бытового газоиспользующего оборудования в многоквартирном доме</t>
  </si>
  <si>
    <t>2.9</t>
  </si>
  <si>
    <t>Технический надзор за строительством вводного газопровода, внутреннего газопровода и монтажом бытового газоиспользующего оборудования в жилом доме</t>
  </si>
  <si>
    <t>2.10</t>
  </si>
  <si>
    <t>Технический надзор при производстве земляных работ и строительстве вблизи действующего газопровода</t>
  </si>
  <si>
    <t>Приемка в эксплуатацию газопровода и газоиспользующего оборудования производственного, не производственного здания</t>
  </si>
  <si>
    <t>Приемка в эксплуатацию сети газопотребления общественного, административного здания</t>
  </si>
  <si>
    <t>Приемка в эксплуатацию сети газопотребления  многоквартирного дома</t>
  </si>
  <si>
    <t>Приемка в эксплуатацию сети газопотребления жилого дома</t>
  </si>
  <si>
    <t>4.8</t>
  </si>
  <si>
    <t>1 При протяженности газопровода свыше</t>
  </si>
  <si>
    <t>100      м      на      каждые      последующие 100 м к цене применять коэф. 0,25.</t>
  </si>
  <si>
    <t>100 м на каждые последующие 100 м к цене применять коэф. 0,25.</t>
  </si>
  <si>
    <t>Ввод в эксплуатацию установки электрохимической защиты</t>
  </si>
  <si>
    <t>Ввод в эксплуатацию газопроводов и газоиспользующего оборудования производственного, непроизводственного здания
П р и м е ч а н и е - При повторном пуске газа к цене применять коэф. 0,7.</t>
  </si>
  <si>
    <t xml:space="preserve">5.1.1.1      </t>
  </si>
  <si>
    <t>Осмотр технического состояния надземного газопровода</t>
  </si>
  <si>
    <t>5.1.1.2</t>
  </si>
  <si>
    <t>Осмотр состояния трассы подземного газопровода и надземных сооружений на нем</t>
  </si>
  <si>
    <t>5.1.1.3</t>
  </si>
  <si>
    <t>Проверка загазованности колодцев инженерной коммуникации через отверстие в крышке люка колодца приборным методом</t>
  </si>
  <si>
    <r>
      <rPr>
        <sz val="12"/>
        <rFont val="Times New Roman"/>
        <family val="1"/>
        <charset val="204"/>
      </rPr>
      <t>П р и м е ч а н и е - При выполнении дополнительных работ, связанных с очисткой крышки колодца от снега и льда, к
цене применять коэф. 1,2.</t>
    </r>
  </si>
  <si>
    <t>5.1.1.4</t>
  </si>
  <si>
    <t>5.1.1.5</t>
  </si>
  <si>
    <t>Проверка загазованности подвалов зданий без входа в них приборным методом</t>
  </si>
  <si>
    <t>5.1.1.6</t>
  </si>
  <si>
    <t>Проверка загазованности подвалов зданий с входом в них приборным методом</t>
  </si>
  <si>
    <t>5.1.1.7</t>
  </si>
  <si>
    <t>5.1.1.8</t>
  </si>
  <si>
    <t>5.1.1.9</t>
  </si>
  <si>
    <t>5.1.1.10</t>
  </si>
  <si>
    <t>Оформление  результатов  мониторинга технического осмотра газопровода</t>
  </si>
  <si>
    <t>5.1.1.11</t>
  </si>
  <si>
    <t>Обследование состояния изоляционного покрытия стального подземного газопровода приборным методом без вскрытия грунта</t>
  </si>
  <si>
    <t>5.1.1.12</t>
  </si>
  <si>
    <t>Проверка герметичности подземного газопроводов (стального или полиэтиленового) приборным методом без вскрытия грунта</t>
  </si>
  <si>
    <t>5.1.1.13</t>
  </si>
  <si>
    <t>Комплексное обследование герметичности и состояния изоляционного покрытия подземного стального газопровода приборным методом без вскрытия грунта</t>
  </si>
  <si>
    <t>5.1.1.14</t>
  </si>
  <si>
    <t>Комплексное обследование герметичности и состояния изоляционного покрытия подземного стального газопровода с использованием аппаратуры передвижной лаборатории</t>
  </si>
  <si>
    <t>5.1.1.15</t>
  </si>
  <si>
    <t>Обследование технического состояния подземного стального газопровода методом сканирования</t>
  </si>
  <si>
    <t>5.1.1.16</t>
  </si>
  <si>
    <t>Проверка герметичности подземного газопровода буровым осмотром с использованием бурильной установки</t>
  </si>
  <si>
    <t>5.1.1.17</t>
  </si>
  <si>
    <t>Проверка герметичности подземного газопровода буровым осмотром при бурении скважин вручную</t>
  </si>
  <si>
    <t>5.1.1.18</t>
  </si>
  <si>
    <t>Проверка герметичности подземного газопровода низкого давления опрессовкой воздухом при диаметре газопровода, мм</t>
  </si>
  <si>
    <t>200м</t>
  </si>
  <si>
    <t>П р и м е ч а н и е - При протяженности газопровода свыше 200 м на каждые последующие 100 м к цене применять коэф. 0,35</t>
  </si>
  <si>
    <t>5.1.1.19</t>
  </si>
  <si>
    <t>Проверка герметичности подземного газопровода высокого и среднего давления опрессовкой воздухом при диаметре газопровода, мм</t>
  </si>
  <si>
    <t>П р и м е ч а н и е - При протяженности газопровода свыше 200 м на каждые последующие 100 м к цене применять коэф. 0,35.</t>
  </si>
  <si>
    <t>5.1.1.20</t>
  </si>
  <si>
    <t>Уточнение   местоположения газопровода относительно дна водной преграды</t>
  </si>
  <si>
    <t>5.1.1.21</t>
  </si>
  <si>
    <t>Проверка состояния изоляционного покрытия стального газопровода на участке подводного перехода приборным методом</t>
  </si>
  <si>
    <t>5.1.1.22</t>
  </si>
  <si>
    <t>Шурфовой осмотр состояния изоляционного покрытия и металла трубы стального подземного газопровода</t>
  </si>
  <si>
    <t>шурф</t>
  </si>
  <si>
    <t>5.1.1.23</t>
  </si>
  <si>
    <t>Проверка герметичности надземного газопровода опрессовкой воздухом при диаметре газопровода, мм</t>
  </si>
  <si>
    <t>св. 300</t>
  </si>
  <si>
    <t>П р и м е ч а н и е - При протяженности свыше  200  м  на  каждые  последующие 100 м к цене применять коэф. 0,35.</t>
  </si>
  <si>
    <t>5.1.2 Техническое обслуживание</t>
  </si>
  <si>
    <t>5.1.2.1</t>
  </si>
  <si>
    <t>Замена          крепления          надземного газопровода</t>
  </si>
  <si>
    <t>крепление</t>
  </si>
  <si>
    <t>5.1.2.2</t>
  </si>
  <si>
    <t>м2</t>
  </si>
  <si>
    <t>5.1.2.3</t>
  </si>
  <si>
    <t>Окраска опоры</t>
  </si>
  <si>
    <t>5.1.2.4</t>
  </si>
  <si>
    <t>Окраска линзового (сильфоного) компенсатора при диаметре газопровода, мм:</t>
  </si>
  <si>
    <t>компенсатор</t>
  </si>
  <si>
    <t xml:space="preserve">5.1.2.5 </t>
  </si>
  <si>
    <t>Замена изолирующей втулки в изолирующем фланце, мм</t>
  </si>
  <si>
    <t>втулка</t>
  </si>
  <si>
    <t>5.1.2.6</t>
  </si>
  <si>
    <t>Удаление древесно-кустарниковой растительности из охранной зоны газопровода</t>
  </si>
  <si>
    <t>куст, дерево</t>
  </si>
  <si>
    <t>5.1.2.7</t>
  </si>
  <si>
    <t>Проверка    наличия    конденсата    (без удаления конденсата)</t>
  </si>
  <si>
    <t>5.1.2.8</t>
  </si>
  <si>
    <t>Удаление  конденсата  ручным  насосом из конденсатосборника на газопроводе низкого давления</t>
  </si>
  <si>
    <t>5.1.2.9</t>
  </si>
  <si>
    <t>Удаление конденсата давлением газа из конденсатосборника    на    газопроводе
среднего и высокого давления</t>
  </si>
  <si>
    <t>5.1.2.10</t>
  </si>
  <si>
    <t>5.1.2.11</t>
  </si>
  <si>
    <t>5.1.2.13</t>
  </si>
  <si>
    <t>5.1.2.14</t>
  </si>
  <si>
    <t>5.1.2.15</t>
  </si>
  <si>
    <t>5.1.2.16</t>
  </si>
  <si>
    <t>5.1.2.17</t>
  </si>
  <si>
    <t>5.1.2.18</t>
  </si>
  <si>
    <t>5.1.2.19</t>
  </si>
  <si>
    <t>5.1.2.20</t>
  </si>
  <si>
    <t>Визуальная проверка технического состояния конструкций колодца, скоб, лестниц, футляров газопровода</t>
  </si>
  <si>
    <t>колодец</t>
  </si>
  <si>
    <t>Очистка газового колодца от загрязнений при глубине колодца, м</t>
  </si>
  <si>
    <t>до 1 включ.</t>
  </si>
  <si>
    <t>до 3 включ.</t>
  </si>
  <si>
    <t>Закрепление лестницы, скоб в газовом колодце</t>
  </si>
  <si>
    <t>Сверление  отверстия  в  крышке  люка газового колодца</t>
  </si>
  <si>
    <t>отверстие</t>
  </si>
  <si>
    <t>Восстановление настенного знака</t>
  </si>
  <si>
    <t>знак</t>
  </si>
  <si>
    <t>Замена настенного знака</t>
  </si>
  <si>
    <t>Замена опознавательного столбика</t>
  </si>
  <si>
    <t>столбик</t>
  </si>
  <si>
    <r>
      <t xml:space="preserve">Замена крышки ковера
</t>
    </r>
    <r>
      <rPr>
        <sz val="11"/>
        <rFont val="Times New Roman"/>
        <family val="1"/>
      </rPr>
      <t/>
    </r>
  </si>
  <si>
    <t>малого</t>
  </si>
  <si>
    <t>большого</t>
  </si>
  <si>
    <t>5.1.3 Текущий и капитальный ремонт</t>
  </si>
  <si>
    <t xml:space="preserve">5.1.3.1 </t>
  </si>
  <si>
    <t>Замена участка стального надземного газопровода (врезка катушки) протяженностью до 10 м при диаметре газопровода, мм</t>
  </si>
  <si>
    <t>П р и м е ч а н и е - При протяженности участка свыше 10 м на каждые последующие 10 м к цене применять коэф. 0,90.</t>
  </si>
  <si>
    <t>муфта</t>
  </si>
  <si>
    <t>5.1.3.4</t>
  </si>
  <si>
    <t>Устранение несквозных коррозионных повреждений стального надземного газопровода абразивной зачисткой</t>
  </si>
  <si>
    <t>Установка усилительной муфты с подкладным кольцом на надземном газопроводе диаметром, мм</t>
  </si>
  <si>
    <t>Установка усилительной муфты без подкладного кольца на надземном газопроводе диаметром, мм</t>
  </si>
  <si>
    <t>Замена   уплотнения   футляра   выхода (входа) газопровода из земли</t>
  </si>
  <si>
    <t>футляр</t>
  </si>
  <si>
    <t>Ремонт опоры надземного газопровода с применением сварки</t>
  </si>
  <si>
    <t>опора</t>
  </si>
  <si>
    <t>5.1.3.9</t>
  </si>
  <si>
    <t>Наращивание опоры надземного газопровода при просадке ее бетонного основания</t>
  </si>
  <si>
    <t>Замена футляра вводного газопровода</t>
  </si>
  <si>
    <t>5.1.3.11</t>
  </si>
  <si>
    <t>Замена футляра в месте выхода подземного газопровода из земли диаметром, мм</t>
  </si>
  <si>
    <t>Замена опоры надземного газопровода</t>
  </si>
  <si>
    <t>5.1.3.13</t>
  </si>
  <si>
    <t>Установка  дополнительной  опоры  под газопровод</t>
  </si>
  <si>
    <t>Замена     вводного     газопровода     без замены футляра</t>
  </si>
  <si>
    <t>ввод</t>
  </si>
  <si>
    <t>Замена  П-образного   компенсатора  на надземном газопроводе диаметром, мм</t>
  </si>
  <si>
    <t>П р и м е ч а н и е - При протяженности участка свыше 10 м на каждые последующие 10 м к цене применять коэф. 0,85.</t>
  </si>
  <si>
    <t>Замена участка стального газопровода, проложенного в футляре, в месте выхода из земли</t>
  </si>
  <si>
    <t>Замена участка стального подземного газопровода в футляре бестраншейным методом при диаметре газопровода, мм</t>
  </si>
  <si>
    <t>катушка</t>
  </si>
  <si>
    <t>Устранение несквозных коррозионных повреждений стального подземного газопровода абразивной зачисткой</t>
  </si>
  <si>
    <t>Замена участка стального подземного газопровода протяженностью до 10 м, проложенного в футляре, диаметром, мм</t>
  </si>
  <si>
    <t xml:space="preserve">5.1.3.28 </t>
  </si>
  <si>
    <t>Замена линзового (сильфонного) компенсатора в газовом колодце при диаметре газопровода, мм</t>
  </si>
  <si>
    <t>Замена контрольной трубки</t>
  </si>
  <si>
    <t>Замена участка полиэтиленового газопровода протяженностью до 10 м врезкой катушки (сваркой встык) диаметром, мм</t>
  </si>
  <si>
    <t>Замена участка полиэтиленового газопровода протяженностью до 10 м врезкой катушки (сваркой муфтами с закладными нагревателями) 
диаметром, мм</t>
  </si>
  <si>
    <t xml:space="preserve">5.1.3.33 </t>
  </si>
  <si>
    <t>Восстановление полиэтиленового газопровода наваркой полумуфт с закладными нагревателями</t>
  </si>
  <si>
    <t>полумуфта</t>
  </si>
  <si>
    <t>5.1.3.34</t>
  </si>
  <si>
    <t>Замена участка стального газопровода протяженностью до 10 м, восстановленного методом протяжки полиэтиленовых труб, диаметром, мм</t>
  </si>
  <si>
    <t>Замена участка полиэтиленового газопровода протяженностью  до    10 м, проложенного в футляре, диаметром, мм</t>
  </si>
  <si>
    <t>Замена разъемного соединения "полиэтилен-сталь" на неразъемное при диаметре, мм</t>
  </si>
  <si>
    <t>Замена неразъемного соединения "полиэтилен-сталь" на неразъемное при диаметре, мм</t>
  </si>
  <si>
    <t>Изоляция стыков стального газопровода с применением полиэтиленовых липких лент при диаметре газопровода, мм</t>
  </si>
  <si>
    <t>стык</t>
  </si>
  <si>
    <t>Изоляция стыков стального газопровода  термоусаживающими лентами при диаметре газопровода, мм</t>
  </si>
  <si>
    <t>5.1.3.40</t>
  </si>
  <si>
    <t>Изоляция стыков стального газопровода битумными мастиками при диаметре газопровода, мм</t>
  </si>
  <si>
    <t>5.1.3.41</t>
  </si>
  <si>
    <t>Изоляция стыков стального газопровода рулонным наплавляемым битумнополимерным материалом при диаметре газопровода, мм</t>
  </si>
  <si>
    <t>5.1.3.42</t>
  </si>
  <si>
    <t>Изоляция стыков стального газопровода с применением полимерно-битумных лент (типа "ЛИТКОР", "ЛИАМ-М" и др.) 
при диаметре газопровода, мм</t>
  </si>
  <si>
    <t>Восстановление герметизации футляра газопровода в месте его прохода через стенку газового колодца</t>
  </si>
  <si>
    <t>5.1.3.44</t>
  </si>
  <si>
    <t>Восстановление     отмостки     газового колодца</t>
  </si>
  <si>
    <t>5.1.3.45</t>
  </si>
  <si>
    <t>5.1.3.46</t>
  </si>
  <si>
    <t>5.1.3.47</t>
  </si>
  <si>
    <t>Устранение повреждения в стенке колодца из железобетонных конструкций</t>
  </si>
  <si>
    <t>5.1.3.48</t>
  </si>
  <si>
    <t>Замена люка колодца</t>
  </si>
  <si>
    <t>5.1.3.49</t>
  </si>
  <si>
    <t>Замена перекрытия колодца</t>
  </si>
  <si>
    <t>5.1.3.50</t>
  </si>
  <si>
    <t>Перекладка горловины колодца</t>
  </si>
  <si>
    <t>5.1.3.51</t>
  </si>
  <si>
    <t>Восстановление гидроизоляции колодца при глубине колодца, м</t>
  </si>
  <si>
    <t>до 1</t>
  </si>
  <si>
    <t>до 3</t>
  </si>
  <si>
    <t>5.1.3.52</t>
  </si>
  <si>
    <t>Увеличение высоты колодца</t>
  </si>
  <si>
    <t>0,5 м</t>
  </si>
  <si>
    <t>5.1.3.53</t>
  </si>
  <si>
    <t>Оштукатуривание стен колодца</t>
  </si>
  <si>
    <t>5.1.3.54</t>
  </si>
  <si>
    <t>Замена лестниц, скоб в колодце при замене скобы</t>
  </si>
  <si>
    <t>скоба</t>
  </si>
  <si>
    <t>при замене лестницы</t>
  </si>
  <si>
    <t>лестница</t>
  </si>
  <si>
    <t>5.1.3.55</t>
  </si>
  <si>
    <t>Монтаж    малого    ковера    на    новой отметке</t>
  </si>
  <si>
    <t>5.1.3.56</t>
  </si>
  <si>
    <t>Монтаж   большого   ковера   на   новой отметке</t>
  </si>
  <si>
    <t>5.1.3.57</t>
  </si>
  <si>
    <t>Замена    малого    ковера    (с    заменой бетонной подушки)</t>
  </si>
  <si>
    <t>5.1.3.58</t>
  </si>
  <si>
    <t>Замена   большого   ковера   (с   заменой бетонной подушки)</t>
  </si>
  <si>
    <t>5.1.3.59</t>
  </si>
  <si>
    <t>Замена   малого   ковера   (без   замены бетонной подушки)</t>
  </si>
  <si>
    <t>5.1.3.60</t>
  </si>
  <si>
    <t>Замена  большого  ковера   (без  замены бетонной подушки)</t>
  </si>
  <si>
    <t>5.1.3.61</t>
  </si>
  <si>
    <t>Восстановление   (реконструкция) участка стального газопровода методом протяжки полиэтиленовой трубы</t>
  </si>
  <si>
    <t>5.1.3.62</t>
  </si>
  <si>
    <t>Восстановление   (реконструкция) участка стального газопровода синтетическим тканевым шлангом диаметром, мм
до 200 включ.</t>
  </si>
  <si>
    <t>5.1.3.63</t>
  </si>
  <si>
    <t>Снижение давления газа в надземном газопроводе низкого давления для производства работ при диаметре, мм</t>
  </si>
  <si>
    <t>снижение</t>
  </si>
  <si>
    <t>5.1.3.64</t>
  </si>
  <si>
    <t>Снижение давления газа в надземном газопроводе среднего давления для производства работ при диаметре, мм</t>
  </si>
  <si>
    <t>5.1.3.65</t>
  </si>
  <si>
    <t>Снижение давления газа в надземном газопроводе высокого давления для производства работ при диаметре, мм</t>
  </si>
  <si>
    <t>5.1.3.66</t>
  </si>
  <si>
    <t>Отключение надземного газопровода низкого давления для производства работ при диаметре, мм</t>
  </si>
  <si>
    <t>отключение</t>
  </si>
  <si>
    <t>5.1.3.67</t>
  </si>
  <si>
    <t>Отключение надземного газопровода среденего давления для производства работ при диаметре, мм</t>
  </si>
  <si>
    <t>5.1.3.68</t>
  </si>
  <si>
    <t>Отключение надземного газопровода высокого давления для производства работ при диаметре, мм</t>
  </si>
  <si>
    <t>5.1.3.69</t>
  </si>
  <si>
    <t>Снижение давление газа в подземном газопроводе низкого давления для производства работ при диаметре, мм</t>
  </si>
  <si>
    <t>5.1.3.70</t>
  </si>
  <si>
    <t>Снижение давления газа в подземном газопроводе среднего давления для производства работ при диаметре, мм</t>
  </si>
  <si>
    <t xml:space="preserve">снижение </t>
  </si>
  <si>
    <t>5.1.3.71</t>
  </si>
  <si>
    <t>Снижение давления газа в подземном газопроводе высокого давления для производства работ при диаметре, мм</t>
  </si>
  <si>
    <t>5.1.3.72</t>
  </si>
  <si>
    <t>Отключение подземного газопровода низкого давления для производства работ при диаметре, мм</t>
  </si>
  <si>
    <t>5.1.3.73</t>
  </si>
  <si>
    <t xml:space="preserve">Отключение подземного газоповода среднего давления для производства работ при диаметре, мм </t>
  </si>
  <si>
    <t xml:space="preserve"> до 100 включ.</t>
  </si>
  <si>
    <t>5.1.3.75</t>
  </si>
  <si>
    <t xml:space="preserve">Повышение давления газа после его снижения в  надземном газопроводе по оканчании производства работ </t>
  </si>
  <si>
    <t xml:space="preserve">повышение </t>
  </si>
  <si>
    <t>5.1.3.76</t>
  </si>
  <si>
    <t>Пуск газа в надземный газопровод по оканчании производства работ при диметре, мм</t>
  </si>
  <si>
    <t>пуск</t>
  </si>
  <si>
    <t>5.1.3.77</t>
  </si>
  <si>
    <t xml:space="preserve">Повышение давления газа после его снижения в подземном газопроводе по окончании производства работ </t>
  </si>
  <si>
    <t>5.1.3.78</t>
  </si>
  <si>
    <t>Пуск газа в подземный газопровод по оканчании производства работ при  диаметре, мм</t>
  </si>
  <si>
    <t xml:space="preserve">пуск </t>
  </si>
  <si>
    <t>5.1.3.79</t>
  </si>
  <si>
    <t>Врезка штуцером стального надземного газопровода низкого давления в действующий стальной газопровод
 с отключением газа при диаметре газопровода, мм</t>
  </si>
  <si>
    <t>св. 32 до 40 включ.</t>
  </si>
  <si>
    <t>св. 40 до 50 включ.</t>
  </si>
  <si>
    <t xml:space="preserve">св. 50 до 100 </t>
  </si>
  <si>
    <t xml:space="preserve">св. 300  </t>
  </si>
  <si>
    <t>5.1.3.80</t>
  </si>
  <si>
    <t>Врезка штуцером стального подземного газопровода низкого давления в действующий стальной газопровод с  отключением газа при диаметре подсоединяемого газопровода, мм</t>
  </si>
  <si>
    <t>до 50 включ.</t>
  </si>
  <si>
    <t>5.1.3.81</t>
  </si>
  <si>
    <t>слесарь подз.газ. 4 р.- 1  
слесарь подз.газ 5 р. - 1
эл.газосв. 6 р.-1</t>
  </si>
  <si>
    <t>5.1.3.82</t>
  </si>
  <si>
    <t>слесарь подз.газ. 4 р.- 2  
слесарь подз.газ 5 р. - 1
эл.газосв. 6 р.-1</t>
  </si>
  <si>
    <t xml:space="preserve">Примечание - При выполнении работ по изоляции к цене применять коэф. 1,1
</t>
  </si>
  <si>
    <t>5.1.3.83</t>
  </si>
  <si>
    <t xml:space="preserve">Врезка полиэтиленового газопровода  вдействующий стальной газопровода с помощью неразъемного соединения  "полиэтилен-сталь" при диаметре подсоединяемого газопровода, мм </t>
  </si>
  <si>
    <t>до  110 включ.</t>
  </si>
  <si>
    <t>св. 110 до 225 включ.</t>
  </si>
  <si>
    <t>св. 225 до 315 включ.</t>
  </si>
  <si>
    <t>5.1.3.84</t>
  </si>
  <si>
    <t>5.1.3.85</t>
  </si>
  <si>
    <t xml:space="preserve">Врезка полиэтиленового газопровода в действующий полиэтиленовый газопровод при помощи полиэтиленовых тройников с отключением
 газа при диаметре подсоединяемого газопровода, мм </t>
  </si>
  <si>
    <t>до 63 включ.</t>
  </si>
  <si>
    <t xml:space="preserve">св. 63 до 110 включ. </t>
  </si>
  <si>
    <t>5.1.3.86</t>
  </si>
  <si>
    <t>5.1.3.87</t>
  </si>
  <si>
    <t xml:space="preserve">Сварка стыка стального газопровода при диаметре газопровода,мм </t>
  </si>
  <si>
    <t>св.300 до 400 включ.</t>
  </si>
  <si>
    <t xml:space="preserve">5.1.4.1 </t>
  </si>
  <si>
    <t>Обрезка выводимого из эксплуатации подземного газопровода диаметром, мм</t>
  </si>
  <si>
    <t>обрезка</t>
  </si>
  <si>
    <t xml:space="preserve">5.1.4.2 </t>
  </si>
  <si>
    <t>Обрезка выводимого из эксплуатации надземного газопровода диаметром, мм</t>
  </si>
  <si>
    <t>Техническое обслуживание пробкового крана на надземном газопроводе</t>
  </si>
  <si>
    <t>5.2.1.2</t>
  </si>
  <si>
    <t>Техническое обслуживание задвижки, установленной в колодце при диаметре задвижки, мм</t>
  </si>
  <si>
    <t xml:space="preserve">5.2.1.3 </t>
  </si>
  <si>
    <t>Техническое обслуживание задвижки в надземном исполнении при диаметре задвижки, мм</t>
  </si>
  <si>
    <t>5.2.1.4</t>
  </si>
  <si>
    <t xml:space="preserve"> Техническое обслуживание крана шарового , установленного в грунте под ковер </t>
  </si>
  <si>
    <t>5.2.1.5</t>
  </si>
  <si>
    <t xml:space="preserve">Техническое обслуживание крана шарового, установленного в колодце </t>
  </si>
  <si>
    <t>5.2.1.6</t>
  </si>
  <si>
    <t xml:space="preserve">Техническое обслуживание крана шарового на надземном газопроводе </t>
  </si>
  <si>
    <t>5.2.1.7</t>
  </si>
  <si>
    <t xml:space="preserve">5.2.1.8 </t>
  </si>
  <si>
    <t xml:space="preserve">Набивка смазкой камеры самосмазывающегося крана </t>
  </si>
  <si>
    <t>5.2.2 Текущий и капитальный ремонт</t>
  </si>
  <si>
    <t xml:space="preserve">5.2.2.1 </t>
  </si>
  <si>
    <t xml:space="preserve">5.2.2.2 </t>
  </si>
  <si>
    <t xml:space="preserve">5.2.2.3 </t>
  </si>
  <si>
    <t xml:space="preserve">Замена поврежденного болта с гайкой во фланцевом соединении на надземном газопроводе </t>
  </si>
  <si>
    <t>болт</t>
  </si>
  <si>
    <t>5.2.2.4</t>
  </si>
  <si>
    <t xml:space="preserve">Замена поврежденного болта с гайкой во фланцевом соединении на подземном газопроводе </t>
  </si>
  <si>
    <t>5.2.2.5</t>
  </si>
  <si>
    <t xml:space="preserve">Замена сальниковой набивки в задвижке в надземном исполнении при диаметре задвижки , мм </t>
  </si>
  <si>
    <t xml:space="preserve">задвижка </t>
  </si>
  <si>
    <t xml:space="preserve">5.2.2.6 </t>
  </si>
  <si>
    <t>5.2.2.7</t>
  </si>
  <si>
    <t xml:space="preserve">Замена поврежденных штурвалов задвижек, вентилей, рукояток кранов в надземном исполнении </t>
  </si>
  <si>
    <t>штурвал
(рукоятка)</t>
  </si>
  <si>
    <t>5.2.2.8</t>
  </si>
  <si>
    <t>Замена поврежденных штурвалов задвижек, вентилей, рукояток кранов в колодце</t>
  </si>
  <si>
    <t>5.2.2.9</t>
  </si>
  <si>
    <t>Окраска крана в надземном исполнении при диаметре крана, мм</t>
  </si>
  <si>
    <t xml:space="preserve">5.2.2.10 </t>
  </si>
  <si>
    <t xml:space="preserve">Окраска крана в колодце при диаметре крана, мм </t>
  </si>
  <si>
    <t xml:space="preserve">5.2.2.11 </t>
  </si>
  <si>
    <t>Окраска задвижки в надземном исполнении при диаметре задвижки, мм</t>
  </si>
  <si>
    <t xml:space="preserve">5.2.2.13 </t>
  </si>
  <si>
    <t>Замена задвижки (крана шарового ) в надземном исполнении при диаметре газопровода, мм</t>
  </si>
  <si>
    <t xml:space="preserve">Замена задвижки (крана шарового ) в колодце при диаметре газопровода, мм </t>
  </si>
  <si>
    <t xml:space="preserve">5.2.2.15 </t>
  </si>
  <si>
    <t>Замена крана шарового, установленного в грунте под ковер при диаметре газопровода, мм</t>
  </si>
  <si>
    <t xml:space="preserve">5.2.2.16 </t>
  </si>
  <si>
    <t>Вынос задвижки, установленной в колодце  в надземное положение при диаметре газопровода, мм</t>
  </si>
  <si>
    <t xml:space="preserve">Окраска ограждения запорной арматуры </t>
  </si>
  <si>
    <t>м2
ограждения</t>
  </si>
  <si>
    <t>Замена (ремонт) ограждения запорной арматуры</t>
  </si>
  <si>
    <t>пог.м
ограждения</t>
  </si>
  <si>
    <t xml:space="preserve">5.3 Пункты редуцирования газа </t>
  </si>
  <si>
    <t>5.3.1 Мониторинг</t>
  </si>
  <si>
    <t>5.3.1.1</t>
  </si>
  <si>
    <t xml:space="preserve">Технический осмотр ГРП при количестве линий редуцирования </t>
  </si>
  <si>
    <t>две</t>
  </si>
  <si>
    <t>5.3.1.2</t>
  </si>
  <si>
    <t xml:space="preserve">Технический осмотр ГРПШ при количестве линий редуцирования </t>
  </si>
  <si>
    <t>одна</t>
  </si>
  <si>
    <t>5.3.1.3</t>
  </si>
  <si>
    <t>Проверка срабатывания защитной арматуры</t>
  </si>
  <si>
    <t>ПЗК</t>
  </si>
  <si>
    <t>5.3.1.4</t>
  </si>
  <si>
    <t>Проверка срабатывания предохранительной арматуры</t>
  </si>
  <si>
    <t>ПСК</t>
  </si>
  <si>
    <t>5.3.1.5</t>
  </si>
  <si>
    <t>Проверка перепада давления на фильтре</t>
  </si>
  <si>
    <t>проверка</t>
  </si>
  <si>
    <t>5.3.1.6</t>
  </si>
  <si>
    <t>Проверка работоспособности задвижки</t>
  </si>
  <si>
    <t>5.3.2 Техническое обслуживание</t>
  </si>
  <si>
    <t>5.3.2.1</t>
  </si>
  <si>
    <t>Техническое обслуживание газопроводов и технических устройств ГРП при количестве линий редуцирования</t>
  </si>
  <si>
    <t>5.3.2.2</t>
  </si>
  <si>
    <t>Техническое обслуживание прибора учета газа в пункте редуцирования газа</t>
  </si>
  <si>
    <t>5.3.2.3</t>
  </si>
  <si>
    <t>Техническое обслуживание газопроводов и технических устройств ГРПШ при количестве линий редуцирования</t>
  </si>
  <si>
    <t>5.3.2.4</t>
  </si>
  <si>
    <t>5.3.2.5</t>
  </si>
  <si>
    <t xml:space="preserve">Техническое обслуживание РДНК-400, РДСК-50 и другой аналогичной редукционной арматуры </t>
  </si>
  <si>
    <t>5.3.2.6</t>
  </si>
  <si>
    <t>5.3.2.7</t>
  </si>
  <si>
    <t>Регулировка хода штока РДГК-10 и другой аналогичной редукционной арматуры</t>
  </si>
  <si>
    <t>5.3.2.8</t>
  </si>
  <si>
    <t>5.3.2.9</t>
  </si>
  <si>
    <t xml:space="preserve">Продувка импульсных трубок в пункте редуцирования газа </t>
  </si>
  <si>
    <t>5.3.2.10</t>
  </si>
  <si>
    <t>Очистка от конденсата газового оборудования пункта редуцирования газа при диаметре 
газопровода, мм</t>
  </si>
  <si>
    <t>св. 50 до 100 включ.</t>
  </si>
  <si>
    <t>св.100 до 200 включ.</t>
  </si>
  <si>
    <t>5.3.2.11</t>
  </si>
  <si>
    <t>Пневматическое испытание трубки электропроводки в пункте редицировния газа</t>
  </si>
  <si>
    <t>5.3.3.1</t>
  </si>
  <si>
    <t xml:space="preserve">Продувка газом линии редуцирования </t>
  </si>
  <si>
    <t>линия 
редуцирования</t>
  </si>
  <si>
    <t>5.3.3.2</t>
  </si>
  <si>
    <t>Текущий ремонт редукционной арматуры</t>
  </si>
  <si>
    <t>5.3.3.3</t>
  </si>
  <si>
    <t>Очистка фильтра типа ФВ диаметром, мм</t>
  </si>
  <si>
    <t>фильтр</t>
  </si>
  <si>
    <t>5.3.3.4</t>
  </si>
  <si>
    <t>Устранение учетки газа из резьбового соединения</t>
  </si>
  <si>
    <t>5.3.3.5</t>
  </si>
  <si>
    <t>Замена фильтрующего элемента фильтра типа ФВ даиметром, мм</t>
  </si>
  <si>
    <t>5.3.3.6</t>
  </si>
  <si>
    <t>Замена фильтрующего элемента фильтра типа ФС</t>
  </si>
  <si>
    <t>5.3.3.7</t>
  </si>
  <si>
    <t>Замена мембраны редукционной арматуры типа</t>
  </si>
  <si>
    <t>РДУК-2-50, РДБК1-50, РДГ-50 и другой аналогичной арматуры</t>
  </si>
  <si>
    <t>РДУК-2-100, РДБК1-100, РДГ-80 и другой аналогичной арматуры</t>
  </si>
  <si>
    <t>РДУК-2-200, РДБК1-200, РДГ-150 и другой аналогичной арматуры</t>
  </si>
  <si>
    <t>5.3.3.8</t>
  </si>
  <si>
    <t>Замена клапана редукционной арматуры типа</t>
  </si>
  <si>
    <t>5.3.3.9</t>
  </si>
  <si>
    <t>Замена седлак клапана редукционной арматуры типа</t>
  </si>
  <si>
    <t>седло</t>
  </si>
  <si>
    <t>5.3.3.10</t>
  </si>
  <si>
    <t>Замена штока редукционной арматуры</t>
  </si>
  <si>
    <t>5.3.3.11</t>
  </si>
  <si>
    <t>Замена пружины пилота редукционной арматуры</t>
  </si>
  <si>
    <t>5.3.3.12</t>
  </si>
  <si>
    <t>Замена мебраны пилота редукционной арматуры</t>
  </si>
  <si>
    <t>5.3.3.13</t>
  </si>
  <si>
    <t xml:space="preserve">Замена пружины защитной арматуры при диаметре газопровода, мм </t>
  </si>
  <si>
    <t>5.3.3.14</t>
  </si>
  <si>
    <t>Замена  мембраны защитной арматуры при диаметре газопровода,мм</t>
  </si>
  <si>
    <t>5.3.3.15</t>
  </si>
  <si>
    <t>Замена пружины предохранительной арматуры</t>
  </si>
  <si>
    <t>5.3.3.16</t>
  </si>
  <si>
    <t>Замена мембраны предохранительной арматуры</t>
  </si>
  <si>
    <t>5.3.3.17</t>
  </si>
  <si>
    <t>Замена резинового уплотнителя предохранительной арматуры</t>
  </si>
  <si>
    <t>уплотнитель</t>
  </si>
  <si>
    <t>5.3.3.18</t>
  </si>
  <si>
    <t>Замена пружина редукционной арматуры типа РД-32М и другой аналогичной арматуры</t>
  </si>
  <si>
    <t>5.3.3.19</t>
  </si>
  <si>
    <t>Замена мембраны редукционной арматуры типа РД-32М  и другой аналогичной арматуры</t>
  </si>
  <si>
    <t>5.3.3.20</t>
  </si>
  <si>
    <t>Замена пружины редукционной арматуры типа РД-50М  и другой аналогичной арматуры</t>
  </si>
  <si>
    <t>5.3.3.21</t>
  </si>
  <si>
    <t>Замена мембраны редукционной арматуры типа РД-50М  и другой аналогичной арматуры</t>
  </si>
  <si>
    <t>5.3.3.22</t>
  </si>
  <si>
    <t>Замена прокладки редукционной арматуры типа РДГК-6 и другой аналогичной арматуры</t>
  </si>
  <si>
    <t>5.3.3.23</t>
  </si>
  <si>
    <t>Наименование работ (услуг)</t>
  </si>
  <si>
    <t>Норма времени на единицу,
чел.ч</t>
  </si>
  <si>
    <t>Цена*, руб</t>
  </si>
  <si>
    <t>до 100 включ.</t>
  </si>
  <si>
    <t xml:space="preserve"> м</t>
  </si>
  <si>
    <t>св. 100 до 200 включ.</t>
  </si>
  <si>
    <t>"</t>
  </si>
  <si>
    <t>то же</t>
  </si>
  <si>
    <t>св. 200 до 300 включ.</t>
  </si>
  <si>
    <t>св. 300 до 400 включ.</t>
  </si>
  <si>
    <t>св. 400 до 500 включ.</t>
  </si>
  <si>
    <t>сварное соединение</t>
  </si>
  <si>
    <t>- при одной линии редуцирования</t>
  </si>
  <si>
    <t>- при двух линиях редуцирования</t>
  </si>
  <si>
    <t>-</t>
  </si>
  <si>
    <t>100 м</t>
  </si>
  <si>
    <t xml:space="preserve">св. 300 </t>
  </si>
  <si>
    <t>при двух линиях редуцирования и диаметре газопровода, мм
до 100 включ.</t>
  </si>
  <si>
    <t>пункт</t>
  </si>
  <si>
    <t>П р и м е ч а н и е - При повторном пуске газа к цене применять коэф. 0,7.</t>
  </si>
  <si>
    <t>газовой плиты</t>
  </si>
  <si>
    <t>газовой плиты и водонагревателя</t>
  </si>
  <si>
    <t>плиты,      водонагревателя      и отопительного аппарата</t>
  </si>
  <si>
    <t>газовой   плиты   и   отопительного аппарата двухконтурного</t>
  </si>
  <si>
    <t>здание</t>
  </si>
  <si>
    <t>П р и м е ч а н и е - При повторном пуске газа к цене применять коэф. 0,6.</t>
  </si>
  <si>
    <t>до 5 включ.</t>
  </si>
  <si>
    <t>св. 5 до 10 включ.</t>
  </si>
  <si>
    <t xml:space="preserve"> -газовой плиты при количестве приборов на стояке:</t>
  </si>
  <si>
    <t xml:space="preserve"> -газовой плиты и водонагревателя при количестве приборов на стояке:</t>
  </si>
  <si>
    <t xml:space="preserve"> -плиты,      водонагревателя      и отопительного аппарата</t>
  </si>
  <si>
    <t xml:space="preserve"> -газовой   плиты   и   отопительного аппарата двухконтурного</t>
  </si>
  <si>
    <t>дом</t>
  </si>
  <si>
    <t>стояк</t>
  </si>
  <si>
    <t>прибор учета газа</t>
  </si>
  <si>
    <t>РГ-40</t>
  </si>
  <si>
    <t>прибор</t>
  </si>
  <si>
    <t>шток</t>
  </si>
  <si>
    <t>слесарь по газ.об. 4 р.-1</t>
  </si>
  <si>
    <t>заглушка</t>
  </si>
  <si>
    <t>сгон</t>
  </si>
  <si>
    <t>задвижка</t>
  </si>
  <si>
    <t>чел.</t>
  </si>
  <si>
    <t>-газовой плитой</t>
  </si>
  <si>
    <t>-газовой плитой и водонагревателем</t>
  </si>
  <si>
    <t>-газовой плитой, водонагревателем и отопительным газоиспользующим оборудованием</t>
  </si>
  <si>
    <t>-водонагревателем или отопительным газоипользующим оборудование</t>
  </si>
  <si>
    <t>-прибором учета газа</t>
  </si>
  <si>
    <t>- водонагревателем и отопительным газоиспользующим оборудованием</t>
  </si>
  <si>
    <t>- водонагревателем или отопительным газоиспользующим оборудование</t>
  </si>
  <si>
    <t>газовой плитой, водонагревателем и отопительным газоиспользующим оборудованием</t>
  </si>
  <si>
    <t>газовой плитой и водонагревателем</t>
  </si>
  <si>
    <t>газовой плитой</t>
  </si>
  <si>
    <t>водонагревателем и отопительным газоиспользующим оборудованием</t>
  </si>
  <si>
    <t>водонагревателем или отопительным газоиспользующим оборудованием</t>
  </si>
  <si>
    <t>прибором учета газа</t>
  </si>
  <si>
    <t>Раздел 6 Техническое обслуживание и ремонт обьектов сети газопотребления</t>
  </si>
  <si>
    <t>6.1 Внутренние газопроводы,газоиспользующие установки и газовое оборудование производственных зданий и котельных</t>
  </si>
  <si>
    <t>6.1.1 Техническое обслуживание</t>
  </si>
  <si>
    <t>км</t>
  </si>
  <si>
    <t>котел</t>
  </si>
  <si>
    <t>слесарь по газ.об. 3 р.-1 слесарь по газ.об. 5 р.-1</t>
  </si>
  <si>
    <t>слесарь по газ.об. 3 р.-1 слесарь по газ.об. 4 р.-1</t>
  </si>
  <si>
    <t>горелка</t>
  </si>
  <si>
    <t>печь</t>
  </si>
  <si>
    <t>слесарь по газ.об. 3 р.-1 слесарь по газ.об 5 р.-1</t>
  </si>
  <si>
    <t>агрегат</t>
  </si>
  <si>
    <t>объект</t>
  </si>
  <si>
    <t>кран</t>
  </si>
  <si>
    <t>св.40</t>
  </si>
  <si>
    <t>да 100 включ.</t>
  </si>
  <si>
    <t>G-40</t>
  </si>
  <si>
    <t>G-100</t>
  </si>
  <si>
    <t>G-250</t>
  </si>
  <si>
    <t>G-400</t>
  </si>
  <si>
    <t>G-600</t>
  </si>
  <si>
    <t>G-1000</t>
  </si>
  <si>
    <t>СГ-100</t>
  </si>
  <si>
    <t>СГ-200</t>
  </si>
  <si>
    <t>Сг-400</t>
  </si>
  <si>
    <t>СГ-600</t>
  </si>
  <si>
    <t>СГ-800, СГ-1000</t>
  </si>
  <si>
    <t>6.1.2 Текщий и капитальный ремонт</t>
  </si>
  <si>
    <t xml:space="preserve">котел </t>
  </si>
  <si>
    <t>до 80 включ</t>
  </si>
  <si>
    <t>до 20 включ.</t>
  </si>
  <si>
    <t>соединение</t>
  </si>
  <si>
    <t>св.20 до 40 включ.</t>
  </si>
  <si>
    <t>св.40 до 60 включ.</t>
  </si>
  <si>
    <t>пружина</t>
  </si>
  <si>
    <t>да 50 включ.</t>
  </si>
  <si>
    <t>прокладка</t>
  </si>
  <si>
    <t>слесарь по газ.об. 3 р.-1</t>
  </si>
  <si>
    <t>св.50 до 100 включ.</t>
  </si>
  <si>
    <t>св. 100 до 150 включ.</t>
  </si>
  <si>
    <t>св.150 до 200 включ.</t>
  </si>
  <si>
    <t>до 50 включ</t>
  </si>
  <si>
    <t>св.100 до 150 включ</t>
  </si>
  <si>
    <t xml:space="preserve">фильтр </t>
  </si>
  <si>
    <t>РГ-100 (СГ-100)</t>
  </si>
  <si>
    <t>РГ-250 (СГ-200</t>
  </si>
  <si>
    <t>РГ-400 (СГ-400)</t>
  </si>
  <si>
    <t>РГ-600 (СГ-600)</t>
  </si>
  <si>
    <t>РГ-1000 (СГ-800, СГ-1000)</t>
  </si>
  <si>
    <t>отключающее устройство в ГРП</t>
  </si>
  <si>
    <t>до 100 мм включ.</t>
  </si>
  <si>
    <t>6.2 Внутренние газопроводы,газоиспользующие установки и газовое оборудование административных, общественных и жилых зданий</t>
  </si>
  <si>
    <t>6.2.1 Техническое обслуживание газового оборудования</t>
  </si>
  <si>
    <t>плита</t>
  </si>
  <si>
    <t>водонагреватель</t>
  </si>
  <si>
    <t>установка</t>
  </si>
  <si>
    <t>калорифер</t>
  </si>
  <si>
    <t>аппарат</t>
  </si>
  <si>
    <t>кипятильник</t>
  </si>
  <si>
    <t xml:space="preserve"> плита (котел)</t>
  </si>
  <si>
    <t>6.2.1.5</t>
  </si>
  <si>
    <t>6.2.1.6</t>
  </si>
  <si>
    <t>6.2.1.7</t>
  </si>
  <si>
    <t>6.2.1.8</t>
  </si>
  <si>
    <t>6.2.1.9</t>
  </si>
  <si>
    <t>6.2.1.10</t>
  </si>
  <si>
    <t>6.2.1.11</t>
  </si>
  <si>
    <t>6.2.1.12</t>
  </si>
  <si>
    <t>6.2.1.13</t>
  </si>
  <si>
    <t>6.2.1.14</t>
  </si>
  <si>
    <t>6.2.1.15</t>
  </si>
  <si>
    <t>6.2.1.16</t>
  </si>
  <si>
    <t>6.2.1.17</t>
  </si>
  <si>
    <t>6.2.1.18</t>
  </si>
  <si>
    <t>6.2.1.19</t>
  </si>
  <si>
    <t>6.2.1.20</t>
  </si>
  <si>
    <t>6.2.1.21</t>
  </si>
  <si>
    <t>6.2.1.22</t>
  </si>
  <si>
    <t>6.2.1.23</t>
  </si>
  <si>
    <t>6.2.1.24</t>
  </si>
  <si>
    <t>6.2.1.25</t>
  </si>
  <si>
    <t>6.2.1.26</t>
  </si>
  <si>
    <t>6.2.1.27</t>
  </si>
  <si>
    <t>6.2.1.28</t>
  </si>
  <si>
    <t>6.2.1.29</t>
  </si>
  <si>
    <t>6.2.1.30</t>
  </si>
  <si>
    <t>6.2.1.31</t>
  </si>
  <si>
    <t>6.2.1.32</t>
  </si>
  <si>
    <t>6.2.1.33</t>
  </si>
  <si>
    <t>6.2.1.34</t>
  </si>
  <si>
    <t>6.2.1.35</t>
  </si>
  <si>
    <t>6.2.1.36</t>
  </si>
  <si>
    <t>6.2.1.37</t>
  </si>
  <si>
    <t>6.2.1.38</t>
  </si>
  <si>
    <t>6.2.1.39</t>
  </si>
  <si>
    <t>6.2.1.40</t>
  </si>
  <si>
    <t>6.2.1.41</t>
  </si>
  <si>
    <t>6.2.2 Техническое обслуживание газопровода сети газопотребления</t>
  </si>
  <si>
    <t>6.2.2.1</t>
  </si>
  <si>
    <t>Проверка герметичности внутреннего газопровода и газового оборудования при количестве приборов на одном стояке</t>
  </si>
  <si>
    <t xml:space="preserve">св.15 </t>
  </si>
  <si>
    <t>6.2.2.2</t>
  </si>
  <si>
    <t>Проверка на герметичность фланцевых,резьбовых соединений и сварных стыков на газопроводе в подъезде здания при диаметре,мм</t>
  </si>
  <si>
    <t>до 32 включ.</t>
  </si>
  <si>
    <t>10 соединений</t>
  </si>
  <si>
    <t>св.32 до 40 включ.</t>
  </si>
  <si>
    <t>св.40 до 50 включ.</t>
  </si>
  <si>
    <t>Примечание - При работе с приставной лестницей к цене применять коэф. 1,2.</t>
  </si>
  <si>
    <t>квартира</t>
  </si>
  <si>
    <t>6.2.2.3</t>
  </si>
  <si>
    <t>Техническое обслуживание стояка</t>
  </si>
  <si>
    <t xml:space="preserve">6.2.2.4 </t>
  </si>
  <si>
    <t>Техническое обслуживание газопровода в подъезде</t>
  </si>
  <si>
    <t>подъезд
 (жилой дом)</t>
  </si>
  <si>
    <t>6.2.2.5</t>
  </si>
  <si>
    <t xml:space="preserve"> Смазка газового крана диаметром,мм до 15 включ.</t>
  </si>
  <si>
    <t>св.15 до 40 включ.</t>
  </si>
  <si>
    <t>6.2.2.6</t>
  </si>
  <si>
    <t>фланец</t>
  </si>
  <si>
    <t>6.2.3 Текущий и капитальный ремонт</t>
  </si>
  <si>
    <t>6.2.3.1</t>
  </si>
  <si>
    <t>Вызов слесаря по эксплуатации и ремонту газового оборудования</t>
  </si>
  <si>
    <t>вызов</t>
  </si>
  <si>
    <t>Плита газовая</t>
  </si>
  <si>
    <t xml:space="preserve">6.2.3.2 </t>
  </si>
  <si>
    <t>Замена газовой плиты без изменения подводки с пуском газа и регулировкой работы горелок плиты</t>
  </si>
  <si>
    <t>6.2.3.3</t>
  </si>
  <si>
    <t>Демонтаж газовой плиты с установкой заглушки</t>
  </si>
  <si>
    <t xml:space="preserve">6.2.3.4 </t>
  </si>
  <si>
    <t>Замена рабочего стола плиты</t>
  </si>
  <si>
    <t>стол</t>
  </si>
  <si>
    <t>6.2.3.5</t>
  </si>
  <si>
    <t>Замена рампы плита</t>
  </si>
  <si>
    <t>рампа</t>
  </si>
  <si>
    <t>6.2.3.6</t>
  </si>
  <si>
    <t>Замена дна корпуса плиты</t>
  </si>
  <si>
    <t>дно</t>
  </si>
  <si>
    <t>6.2.3.7</t>
  </si>
  <si>
    <t>6.2.3.8</t>
  </si>
  <si>
    <t>Замена верхней горелки плиты</t>
  </si>
  <si>
    <t>Замена горелки духового шкафа</t>
  </si>
  <si>
    <t>6.2.3.9</t>
  </si>
  <si>
    <t>сопло</t>
  </si>
  <si>
    <t>Замена сопла горелки</t>
  </si>
  <si>
    <t>6.2.3.10</t>
  </si>
  <si>
    <t>Замена смесителя горелки</t>
  </si>
  <si>
    <t>смеситель</t>
  </si>
  <si>
    <t xml:space="preserve">6.2.3.11 </t>
  </si>
  <si>
    <t>Замена газопроводящей трубки верхней горелки</t>
  </si>
  <si>
    <t>трубка</t>
  </si>
  <si>
    <t>Замена прокладок газоподводящей трубки</t>
  </si>
  <si>
    <t>6.2.3.13</t>
  </si>
  <si>
    <t>6.2.3.14</t>
  </si>
  <si>
    <t>6.2.3.15</t>
  </si>
  <si>
    <t>6.2.3.16</t>
  </si>
  <si>
    <t>6.2.3.17</t>
  </si>
  <si>
    <t>6.2.3.18</t>
  </si>
  <si>
    <t>6.2.3.19</t>
  </si>
  <si>
    <t>6.2.3.20</t>
  </si>
  <si>
    <t>6.2.3.21</t>
  </si>
  <si>
    <t>6.2.3.22</t>
  </si>
  <si>
    <t>6.2.3.12</t>
  </si>
  <si>
    <t>Замена регулятора подачи воздуха</t>
  </si>
  <si>
    <t>Замена дверки духового шкафа</t>
  </si>
  <si>
    <t>регулятор</t>
  </si>
  <si>
    <t>дверка</t>
  </si>
  <si>
    <t>Замена балансира дверки духового шкафа</t>
  </si>
  <si>
    <t>деталь</t>
  </si>
  <si>
    <t>Замена пружины дверки духового шкафа</t>
  </si>
  <si>
    <t>стекло</t>
  </si>
  <si>
    <t>Замена стекла дверки духового шкафа</t>
  </si>
  <si>
    <t>Замена оси дверки духового шкафа</t>
  </si>
  <si>
    <t>Замена подсветки духового шкафа</t>
  </si>
  <si>
    <t>6.2.3.23</t>
  </si>
  <si>
    <t>6.2.3.24</t>
  </si>
  <si>
    <t>6.2.3.25</t>
  </si>
  <si>
    <t>6.2.3.26</t>
  </si>
  <si>
    <t>6.2.3.27</t>
  </si>
  <si>
    <t>6.2.3.28</t>
  </si>
  <si>
    <t>6.2.3.29</t>
  </si>
  <si>
    <t>6.2.3.30</t>
  </si>
  <si>
    <t>6.2.3.31</t>
  </si>
  <si>
    <t>6.2.3.32</t>
  </si>
  <si>
    <t>6.2.3.33</t>
  </si>
  <si>
    <t>6.2.3.34</t>
  </si>
  <si>
    <t>6.2.3.35</t>
  </si>
  <si>
    <t>6.2.3.36</t>
  </si>
  <si>
    <t>6.2.3.37</t>
  </si>
  <si>
    <t>6.2.3.38</t>
  </si>
  <si>
    <t>6.2.3.39</t>
  </si>
  <si>
    <t>6.2.3.40</t>
  </si>
  <si>
    <t>6.2.3.41</t>
  </si>
  <si>
    <t>6.2.3.42</t>
  </si>
  <si>
    <t>Замена ручки дверки духового шкафа</t>
  </si>
  <si>
    <t>Замена привода вертела духового шкафа</t>
  </si>
  <si>
    <t>операция</t>
  </si>
  <si>
    <t>Замена терморегулятора (указателя температуры) духового шкафа</t>
  </si>
  <si>
    <t>Замена крана газовой плиты</t>
  </si>
  <si>
    <t>Замена штока крана плиты</t>
  </si>
  <si>
    <t>Замена пружины штока крана газовой плиты</t>
  </si>
  <si>
    <t>Замена электророзжига при присоединении гибким шлангом</t>
  </si>
  <si>
    <t>Демонтаж электророзжига при присоединении гибким шлангом</t>
  </si>
  <si>
    <t>Установка электророзжига при присоединении гибким шлангом</t>
  </si>
  <si>
    <t>Замена электророзжига при жесткой прицепке</t>
  </si>
  <si>
    <t>Демонтаж электророзжига при жесткой прицепке</t>
  </si>
  <si>
    <t>Установка электророзжига при жесткой прицепке</t>
  </si>
  <si>
    <t>Замена разрядника блока пьезорозжига</t>
  </si>
  <si>
    <t>Замена подвода малого и большого газопровода к плите</t>
  </si>
  <si>
    <t>подвод</t>
  </si>
  <si>
    <t>Установка гибкого шланга к газовой плите</t>
  </si>
  <si>
    <t>шланг</t>
  </si>
  <si>
    <t>Регулировка горения газа с калибровкой отверстий форсунок газовой плиты</t>
  </si>
  <si>
    <t>Регулировка горения газа горелки духового шкафа газовой плиты</t>
  </si>
  <si>
    <t>Очистка,калибровка сопла горелки газовой плиты</t>
  </si>
  <si>
    <t>Настройка терморегулятора (указателя температуры)</t>
  </si>
  <si>
    <t>Настройка (ремонт)ЭМК газовой плиты</t>
  </si>
  <si>
    <t>ЭМК</t>
  </si>
  <si>
    <t>Чистка форсунки</t>
  </si>
  <si>
    <t>форсунки</t>
  </si>
  <si>
    <t>Чистка газоподводящих трубок горелок</t>
  </si>
  <si>
    <t>Чистка горелки духового шкафа</t>
  </si>
  <si>
    <t>6.2.3.43</t>
  </si>
  <si>
    <t>6.2.3.44</t>
  </si>
  <si>
    <t>6.2.3.45</t>
  </si>
  <si>
    <t>6.2.3.46</t>
  </si>
  <si>
    <t>6.2.3.47</t>
  </si>
  <si>
    <t>6.2.3.48</t>
  </si>
  <si>
    <t>6.2.3.49</t>
  </si>
  <si>
    <t>6.2.3.50</t>
  </si>
  <si>
    <t>6.2.3.51</t>
  </si>
  <si>
    <t>6.2.3.52</t>
  </si>
  <si>
    <t>Чистка регулятора подачи воздуха</t>
  </si>
  <si>
    <t>Ремонт крана газовой плиты или крана на опуске с притиркой</t>
  </si>
  <si>
    <t>Ремонт двухгорелочной портативной газовой плиты</t>
  </si>
  <si>
    <t>плитка</t>
  </si>
  <si>
    <t>Замена блока инжекционных горелок в ресторанной плите</t>
  </si>
  <si>
    <t>блок</t>
  </si>
  <si>
    <t>Водонагреватель проточный</t>
  </si>
  <si>
    <t>Замена водонагревателя проточного без изменения подводки с пуском газа и регулировкой работы прибора</t>
  </si>
  <si>
    <t>Демонтаж проточного водонагревателя с установкой заглушки</t>
  </si>
  <si>
    <t>Замена горелки проточного водонагревателя</t>
  </si>
  <si>
    <t>Замена блок-крана КГИ-56</t>
  </si>
  <si>
    <t>блок-кран</t>
  </si>
  <si>
    <t>Демонтаж блок-крана КГИ-56</t>
  </si>
  <si>
    <t>Установка блок-крана КГИ-56</t>
  </si>
  <si>
    <t>6.2.3.53</t>
  </si>
  <si>
    <t>6.2.3.54</t>
  </si>
  <si>
    <t>6.2.3.55</t>
  </si>
  <si>
    <t>6.2.3.56</t>
  </si>
  <si>
    <t>6.2.3.57</t>
  </si>
  <si>
    <t>6.2.3.58</t>
  </si>
  <si>
    <t>6.2.3.59</t>
  </si>
  <si>
    <t>6.2.3.60</t>
  </si>
  <si>
    <t>6.2.3.61</t>
  </si>
  <si>
    <t>6.2.3.62</t>
  </si>
  <si>
    <t>6.2.3.63</t>
  </si>
  <si>
    <t>6.2.3.64</t>
  </si>
  <si>
    <t>Замена блок-крана ВПГ</t>
  </si>
  <si>
    <t>Демонтаж блок-крана ВПГ</t>
  </si>
  <si>
    <t>Установка блок-крана ВПГ</t>
  </si>
  <si>
    <t>Замена газовой части блок-крана КГИ-56</t>
  </si>
  <si>
    <t>Демонтаж газовой части блок-крана КГИ-56</t>
  </si>
  <si>
    <t>Установка газовой части блок-крана КГИ-56</t>
  </si>
  <si>
    <t>Замена газовой части блок-крана ВПГ</t>
  </si>
  <si>
    <t>Демонтаж газовой части блок-крана ВПГ</t>
  </si>
  <si>
    <t>Установка газовой части блок-крана ВПГ</t>
  </si>
  <si>
    <t>Замена водяного регулятора Л-3</t>
  </si>
  <si>
    <t>Замена водяного регулятора КГИ-56</t>
  </si>
  <si>
    <t>Замена водяного регулятора ПГ-6</t>
  </si>
  <si>
    <t>6.2.3.65</t>
  </si>
  <si>
    <t>6.2.3.66</t>
  </si>
  <si>
    <t>6.2.3.67</t>
  </si>
  <si>
    <t>6.2.3.68</t>
  </si>
  <si>
    <t>6.2.3.69</t>
  </si>
  <si>
    <t>6.2.3.70</t>
  </si>
  <si>
    <t>6.2.3.71</t>
  </si>
  <si>
    <t>6.2.3.72</t>
  </si>
  <si>
    <t>6.2.3.73</t>
  </si>
  <si>
    <t>6.2.3.74</t>
  </si>
  <si>
    <t>6.2.3.75</t>
  </si>
  <si>
    <t>Набивка сальника газовой части блок-крана</t>
  </si>
  <si>
    <t>сальник</t>
  </si>
  <si>
    <t>замена штока газовой части блок-крана</t>
  </si>
  <si>
    <t>Замена штока водяной части блок-крана</t>
  </si>
  <si>
    <t>Замена пружины блок-крана</t>
  </si>
  <si>
    <t>Замена мембраны водяной части блок-крана</t>
  </si>
  <si>
    <t>мембрана</t>
  </si>
  <si>
    <t>Замена запальника</t>
  </si>
  <si>
    <t>запальник</t>
  </si>
  <si>
    <t>Замена направляющей планки запальника ВПГ</t>
  </si>
  <si>
    <t>Замена биметаллической пластинки</t>
  </si>
  <si>
    <t>пластинка</t>
  </si>
  <si>
    <t>Замена крышки водяной части КГИ-56</t>
  </si>
  <si>
    <t>крышка</t>
  </si>
  <si>
    <t>Демонтаж крышки водяной части КГИ-56</t>
  </si>
  <si>
    <t>Установка крышки водяной части КГИ-56</t>
  </si>
  <si>
    <t>6.2.3.76</t>
  </si>
  <si>
    <t>6.2.3.77</t>
  </si>
  <si>
    <t>6.2.3.78</t>
  </si>
  <si>
    <t>6.2.3.79</t>
  </si>
  <si>
    <t>6.2.3.80</t>
  </si>
  <si>
    <t>6.2.3.81</t>
  </si>
  <si>
    <t>6.2.3.82</t>
  </si>
  <si>
    <t>6.2.3.83</t>
  </si>
  <si>
    <t>6.2.3.84</t>
  </si>
  <si>
    <t>6.2.3.85</t>
  </si>
  <si>
    <t>6.2.3.86</t>
  </si>
  <si>
    <t>Замена водяной части КГИ-56</t>
  </si>
  <si>
    <t>Демонтаж водяной части КГИ-56</t>
  </si>
  <si>
    <t>Установка водяной части КГИ-56</t>
  </si>
  <si>
    <t>Замена крышки водяной части ВПГ</t>
  </si>
  <si>
    <t>Демонтаж крышки водяной части ВПГ</t>
  </si>
  <si>
    <t>Установка крышки водяной части ВПГ</t>
  </si>
  <si>
    <t>Замена теплообменника КГИ-56</t>
  </si>
  <si>
    <t>Демонтаж теплообменника КГИ-56</t>
  </si>
  <si>
    <t>теплообменник</t>
  </si>
  <si>
    <t>Установка теплообменника КГИ-56</t>
  </si>
  <si>
    <t>Замена теплообменника ВПГ</t>
  </si>
  <si>
    <t>Демонтаж теплообменника ВПГ</t>
  </si>
  <si>
    <t>6.2.3.87</t>
  </si>
  <si>
    <t>6.2.3.88</t>
  </si>
  <si>
    <t>6.2.3.89</t>
  </si>
  <si>
    <t>6.2.3.90</t>
  </si>
  <si>
    <t>6.2.3.91</t>
  </si>
  <si>
    <t>6.2.3.92</t>
  </si>
  <si>
    <t>6.2.3.93</t>
  </si>
  <si>
    <t>6.2.3.94</t>
  </si>
  <si>
    <t>6.2.3.95</t>
  </si>
  <si>
    <t>6.2.3.96</t>
  </si>
  <si>
    <t>6.2.3.97</t>
  </si>
  <si>
    <t>Установка теплообменника ВПГ</t>
  </si>
  <si>
    <t>замена сопла основной горелки</t>
  </si>
  <si>
    <t>Замена подводящей трубки холодной воды</t>
  </si>
  <si>
    <t>Замена отводящей трубки горячей воды</t>
  </si>
  <si>
    <t xml:space="preserve">трубка </t>
  </si>
  <si>
    <t>Замена трубок радиатора КГИ-56</t>
  </si>
  <si>
    <t>Замена трубки запальник</t>
  </si>
  <si>
    <t>Замена ЭМК ВПГ</t>
  </si>
  <si>
    <t>клапан</t>
  </si>
  <si>
    <t>Замена датчика тяги</t>
  </si>
  <si>
    <t>датчик</t>
  </si>
  <si>
    <t>Замена прокладки водяного регулятора</t>
  </si>
  <si>
    <t>Замена прокладки к газоподводящей трубке</t>
  </si>
  <si>
    <t>Замена прокладки газовой части блок-крана или смесителя</t>
  </si>
  <si>
    <t>6.2.3.98</t>
  </si>
  <si>
    <t>6.2.3.99</t>
  </si>
  <si>
    <t>6.2.3.100</t>
  </si>
  <si>
    <t>6.2.3.101</t>
  </si>
  <si>
    <t>6.2.3.102</t>
  </si>
  <si>
    <t>6.2.3.103</t>
  </si>
  <si>
    <t>6.2.3.104</t>
  </si>
  <si>
    <t>6.2.3.105</t>
  </si>
  <si>
    <t>6.2.3.106</t>
  </si>
  <si>
    <t>6.2.3.107</t>
  </si>
  <si>
    <t>6.2.3.108</t>
  </si>
  <si>
    <t>Замена термопары</t>
  </si>
  <si>
    <t>термопара</t>
  </si>
  <si>
    <t>Замена ручки КГИ,ВПГ</t>
  </si>
  <si>
    <t>ручка</t>
  </si>
  <si>
    <t>Набивка сальника водяной части блок-крана КГИ-56</t>
  </si>
  <si>
    <t>Ремонт автоматики горелок ВПГ</t>
  </si>
  <si>
    <t>Очистка штуцера водяной части блок-крана</t>
  </si>
  <si>
    <t>штуцер</t>
  </si>
  <si>
    <t>Очистка сопла запальника</t>
  </si>
  <si>
    <t xml:space="preserve">Очистка,калибровка сопла горелки  </t>
  </si>
  <si>
    <t>Очистка сопла водяной части блок-крана</t>
  </si>
  <si>
    <t>Очистка сетки фильтра водяного регулятора с заменой прокладки</t>
  </si>
  <si>
    <t>Чистка трубки,настройка датчика тяги</t>
  </si>
  <si>
    <t>Чеканка форсунок ВПГ</t>
  </si>
  <si>
    <t>6.2.3.109</t>
  </si>
  <si>
    <t>6.2.3.110</t>
  </si>
  <si>
    <t>6.2.3.111</t>
  </si>
  <si>
    <t>6.2.3.112</t>
  </si>
  <si>
    <t>6.2.3.113</t>
  </si>
  <si>
    <t>6.2.3.114</t>
  </si>
  <si>
    <t>6.2.3.115</t>
  </si>
  <si>
    <t>6.2.3.116</t>
  </si>
  <si>
    <t>6.2.3.117</t>
  </si>
  <si>
    <t>6.2.3.118</t>
  </si>
  <si>
    <t xml:space="preserve">Чистка горелки </t>
  </si>
  <si>
    <t>Высечка штуцера из водяной части с корректировкой резьбы</t>
  </si>
  <si>
    <t>Демонтаж и очистка подводящей трубки холодной воды с корректировкой резьбы</t>
  </si>
  <si>
    <t>Установка подводящей трубки холодной воды</t>
  </si>
  <si>
    <t>Демонтаж и очистка отводящей трубки горячей воды с корректировкой резьбы</t>
  </si>
  <si>
    <t>Установк отводящей трубки горячей воды</t>
  </si>
  <si>
    <t>Демонтаж и очистка трубок радиатора КГИ-56 с корректировкой резьбы</t>
  </si>
  <si>
    <t>Установка трубок радиатора КГИ-56</t>
  </si>
  <si>
    <t>развальцовка подводящей трубки холодной воды с заменой гайки или штуцера</t>
  </si>
  <si>
    <t>Нарезка резьбовых соединений водяной части блок-крана ВПГ или КГИ</t>
  </si>
  <si>
    <t>6.2.3.119</t>
  </si>
  <si>
    <t>6.2.3.120</t>
  </si>
  <si>
    <t>6.2.3.121</t>
  </si>
  <si>
    <t>6.2.3.122</t>
  </si>
  <si>
    <t>6.2.3.123</t>
  </si>
  <si>
    <t>6.2.3.124</t>
  </si>
  <si>
    <t>6.2.3.125</t>
  </si>
  <si>
    <t>6.2.3.126</t>
  </si>
  <si>
    <t>6.2.3.127</t>
  </si>
  <si>
    <t>6.2.3.128</t>
  </si>
  <si>
    <t>6.2.3.129</t>
  </si>
  <si>
    <t>смазка пробки блок-крана</t>
  </si>
  <si>
    <t>Смазка штока газовой части блок-крана</t>
  </si>
  <si>
    <t>Регулировка штока газовой части блок-крана</t>
  </si>
  <si>
    <t>Устранение течи воды в резьбовом соединении</t>
  </si>
  <si>
    <t>Ремонт запальника горелки</t>
  </si>
  <si>
    <t>Очистка радиатора (теплообменника) от сажи</t>
  </si>
  <si>
    <t>Промывка калорифера ВПГ</t>
  </si>
  <si>
    <t>Демонтаж огневой камеры</t>
  </si>
  <si>
    <t>Установка огневой камеры</t>
  </si>
  <si>
    <t>Крепление горелки ВПГ</t>
  </si>
  <si>
    <t>Крепление горелки КГИ</t>
  </si>
  <si>
    <t>6.2.3.130</t>
  </si>
  <si>
    <t>Закрепление водонагревателя</t>
  </si>
  <si>
    <t>Водонагреватель емкостный, отопительный (отопительно-варочный) котел, отопительная печь</t>
  </si>
  <si>
    <t>6.2.3.131</t>
  </si>
  <si>
    <t>6.2.3.132</t>
  </si>
  <si>
    <t>6.2.3.133</t>
  </si>
  <si>
    <t>6.2.3.134</t>
  </si>
  <si>
    <t>6.2.3.135</t>
  </si>
  <si>
    <t>6.2.3.136</t>
  </si>
  <si>
    <t>6.2.3.137</t>
  </si>
  <si>
    <t>6.2.3.138</t>
  </si>
  <si>
    <t>6.2.3.139</t>
  </si>
  <si>
    <t>6.2.3.140</t>
  </si>
  <si>
    <t>Замена емкостного водонагревателя (котла) без изменения подводки с пуском газа и регулировкой работы прибора (аппарата)</t>
  </si>
  <si>
    <t>Демонтаж котла с установкой заглушки</t>
  </si>
  <si>
    <t>Демонтаж горелки отопительного котла (печи) с установкой заглушки</t>
  </si>
  <si>
    <t>Замена горелки отопительного котла</t>
  </si>
  <si>
    <t>Замена горелки пищеварочного котла</t>
  </si>
  <si>
    <t>Замена газовой печной горелки (без изменения подводки)</t>
  </si>
  <si>
    <t>6.2.3.141</t>
  </si>
  <si>
    <t>6.2.3.142</t>
  </si>
  <si>
    <t>6.2.3.143</t>
  </si>
  <si>
    <t>6.2.3.144</t>
  </si>
  <si>
    <t>6.2.3.145</t>
  </si>
  <si>
    <t>6.2.3.146</t>
  </si>
  <si>
    <t>6.2.3.147</t>
  </si>
  <si>
    <t>замена крана горелки отопительного котла ВНИИСТО-МЧ или отопительной печи</t>
  </si>
  <si>
    <t>замена крана горелки пищеварочного котла</t>
  </si>
  <si>
    <t>Замена термопары АГВ (АОГВ)</t>
  </si>
  <si>
    <t>Замена термопары отопительного котла ВНИИСТО-МЧ</t>
  </si>
  <si>
    <t>Замена термопары автоматики безопасности печной горелки</t>
  </si>
  <si>
    <t>Замена запальника отопительного котла или АГВ (АОГВ)</t>
  </si>
  <si>
    <t>Замена запальника печной горелки</t>
  </si>
  <si>
    <t>Замена сопла запальника печной горелки</t>
  </si>
  <si>
    <t>Замена терморегулятора (термобаллона) АГВ (АОГВ)</t>
  </si>
  <si>
    <t>терморегулятор</t>
  </si>
  <si>
    <t>6.2.3.148</t>
  </si>
  <si>
    <t>6.2.3.149</t>
  </si>
  <si>
    <t>6.2.3.150</t>
  </si>
  <si>
    <t>6.2.3.151</t>
  </si>
  <si>
    <t>6.2.3.152</t>
  </si>
  <si>
    <t>6.2.3.153</t>
  </si>
  <si>
    <t>6.2.3.154</t>
  </si>
  <si>
    <t>6.2.3.155</t>
  </si>
  <si>
    <t>6.2.3.156</t>
  </si>
  <si>
    <t>6.2.3.157</t>
  </si>
  <si>
    <t>6.2.3.158</t>
  </si>
  <si>
    <t>Замена ЭМК емкостного водонагревателя</t>
  </si>
  <si>
    <t>Замена ЭМК отопительного котла ВНИИСТО-МЧ</t>
  </si>
  <si>
    <t>Замена ЭМК печной горелки</t>
  </si>
  <si>
    <t>Замена пружины ЭМК отопительного котла или АГВ (АОГВ)</t>
  </si>
  <si>
    <t>Замена пружины ЭМК печной горелки</t>
  </si>
  <si>
    <t>Замена мембраны ЭМК отопительного котла или АГВ (АОГВ)</t>
  </si>
  <si>
    <t>Замена мембраны ЭМК печной горелки</t>
  </si>
  <si>
    <t>Замена тройника ЭМК</t>
  </si>
  <si>
    <t>тройник</t>
  </si>
  <si>
    <t>Замена тягоудлинителя</t>
  </si>
  <si>
    <t>6.2.3.159</t>
  </si>
  <si>
    <t>6.2.3.160</t>
  </si>
  <si>
    <t>6.2.3.161</t>
  </si>
  <si>
    <t>6.2.3.162</t>
  </si>
  <si>
    <t>6.2.3.163</t>
  </si>
  <si>
    <t>6.2.3.164</t>
  </si>
  <si>
    <t>6.2.3.165</t>
  </si>
  <si>
    <t>6.2.3.166</t>
  </si>
  <si>
    <t>6.2.3.167</t>
  </si>
  <si>
    <t>6.2.3.168</t>
  </si>
  <si>
    <t>6.2.3.169</t>
  </si>
  <si>
    <t>Замена трубки газопровода запального устройства</t>
  </si>
  <si>
    <t>Замена блока автоматики</t>
  </si>
  <si>
    <t>Замена сильфона блока автоматики</t>
  </si>
  <si>
    <t>сильфон</t>
  </si>
  <si>
    <t>Замена фильтра автоматики АГВ, АОГВ</t>
  </si>
  <si>
    <t>Замена обратного предохранительного клапана</t>
  </si>
  <si>
    <t>Замена "кармана" под термометр в отопительном аппарате</t>
  </si>
  <si>
    <t>Замена прокладки на клапане</t>
  </si>
  <si>
    <t>Замена прокладки на запальнике</t>
  </si>
  <si>
    <t>Набивка сальника терморегулятора (термобалона)</t>
  </si>
  <si>
    <t>Настройка терморегулятора (термобаллона с регулированием температуры воды в котле</t>
  </si>
  <si>
    <t>6.2.3.170</t>
  </si>
  <si>
    <t>6.2.3.171</t>
  </si>
  <si>
    <t>6.2.3.172</t>
  </si>
  <si>
    <t>6.2.3.173</t>
  </si>
  <si>
    <t>6.2.3.174</t>
  </si>
  <si>
    <t>6.2.3.175</t>
  </si>
  <si>
    <t>6.2.3.176</t>
  </si>
  <si>
    <t>6.2.3.177</t>
  </si>
  <si>
    <t>6.2.3.178</t>
  </si>
  <si>
    <t>6.2.3.179</t>
  </si>
  <si>
    <t>6.2.3.180</t>
  </si>
  <si>
    <t>Ремонт терморегулятора (термобаллона) с заменой пружины (скобы или шурупа на регулировочном винте)</t>
  </si>
  <si>
    <t>Ремонт терморегулятора (термобаллона) ( замена прокладок)</t>
  </si>
  <si>
    <t>Ремонт автоматики безопасности горелок АГВ, АОГВ</t>
  </si>
  <si>
    <t>Очистка отверстий горелки и удлинителя тяги</t>
  </si>
  <si>
    <t>Очистка, калибровка сопла горелки</t>
  </si>
  <si>
    <t>Устранение засора в подводке к запальнику</t>
  </si>
  <si>
    <t xml:space="preserve">Чистка контактов ЭМК без пайки катушки </t>
  </si>
  <si>
    <t>Чистка контактов ЭМК с пайкой катушки</t>
  </si>
  <si>
    <t>Перепайка контактов ЭМК</t>
  </si>
  <si>
    <t>Перепайка датчиков тяги к импульсной трубке</t>
  </si>
  <si>
    <t>Чистка форсунки запальника</t>
  </si>
  <si>
    <t>6.2.3.181</t>
  </si>
  <si>
    <t>6.2.3.182</t>
  </si>
  <si>
    <t>6.2.3.183</t>
  </si>
  <si>
    <t>6.2.3.184</t>
  </si>
  <si>
    <t>6.2.3.185</t>
  </si>
  <si>
    <t>6.2.3.186</t>
  </si>
  <si>
    <t>6.2.3.187</t>
  </si>
  <si>
    <t>6.2.3.188</t>
  </si>
  <si>
    <t>6.2.3.189</t>
  </si>
  <si>
    <t>6.2.3.190</t>
  </si>
  <si>
    <t>6.2.3.191</t>
  </si>
  <si>
    <t>Регулировка клапана экономного расходования</t>
  </si>
  <si>
    <t>Ремонт автоматики горелки отопительного аппарата</t>
  </si>
  <si>
    <t>Очистка стабилизатора тяги от сажи</t>
  </si>
  <si>
    <t>Очистка от сажи отопительного котла</t>
  </si>
  <si>
    <t>Очистка от накипи бака отопительного котла</t>
  </si>
  <si>
    <t>Проверка герметичности бака после сварочных работ</t>
  </si>
  <si>
    <t>Ремонт бака отопительного котла</t>
  </si>
  <si>
    <t>Очистка рожков горелки от сажи</t>
  </si>
  <si>
    <t>Очистка от сажи отопительной печи</t>
  </si>
  <si>
    <t>6.2.3.192</t>
  </si>
  <si>
    <t>Агрегат "Lennox"</t>
  </si>
  <si>
    <t>6.2.3.193</t>
  </si>
  <si>
    <t>6.2.3.194</t>
  </si>
  <si>
    <t>6.2.3.195</t>
  </si>
  <si>
    <t>6.2.3.196</t>
  </si>
  <si>
    <t>6.2.3.197</t>
  </si>
  <si>
    <t>6.2.3.198</t>
  </si>
  <si>
    <t>6.2.3.199</t>
  </si>
  <si>
    <t>6.2.3.200</t>
  </si>
  <si>
    <t>6.2.3.201</t>
  </si>
  <si>
    <t>6.2.3.202</t>
  </si>
  <si>
    <t>Техническа диагностика неисправностей агрегата "Lennox"</t>
  </si>
  <si>
    <t>Вскрытие отсека вентилятора агрегата "Lennox"</t>
  </si>
  <si>
    <t>Замена температурных датчиков или кондесатора в отсеке вентилятора агрегата "Lennox" с заменой фильтра</t>
  </si>
  <si>
    <t>Замена температурных датчиков или кондесатора в отсеке вентилятора агрегата "Lennox" без замены фильтра</t>
  </si>
  <si>
    <t>Замена датчика пламени агрегата "Lennox"</t>
  </si>
  <si>
    <t>Замена двигателя вентилятора агрегата "Lennox" с заменой фильтра</t>
  </si>
  <si>
    <t>Замена двигателя вентилятора агрегата "Lennox" без замены фильтра</t>
  </si>
  <si>
    <t>Замена вентилятора в сборе агрегата "Lennox" с заменой фильтра</t>
  </si>
  <si>
    <t>Замена вентилятора в сборе агрегата "Lennox" без замены фильтра</t>
  </si>
  <si>
    <t>Ремонт импортного оборудования</t>
  </si>
  <si>
    <t>6.2.3.203</t>
  </si>
  <si>
    <t>6.2.3.204</t>
  </si>
  <si>
    <t>6.2.3.205</t>
  </si>
  <si>
    <t>Замена комбинированного газового регулятора напольного газового котла Yitogas (050 GCO, GSOA), Yitogas 100 (GS1), Yitogas 100-F (GS1D) и других аналогичных котлов</t>
  </si>
  <si>
    <t>Замена газового топочного автомата напольного газового котла Yitogas (050 GCO, GSOA), Yitogas 100 (GS1), Yitogas 100-F (GS1D) и других аналогичных котлов</t>
  </si>
  <si>
    <t>автомат</t>
  </si>
  <si>
    <t xml:space="preserve">Ремонт водонагревателей (котлов)"ARISTON" "BAXI" "GazLux" "GasEco", "MORA", "AEG", "Hermann", "NevaLux", "Neva", "Vektor" и других аналогичных водонагревателей </t>
  </si>
  <si>
    <t>Демонтаж первичного теплообменника</t>
  </si>
  <si>
    <t>Установка первичного теплообменника</t>
  </si>
  <si>
    <t>Заполнение водой системы отопления</t>
  </si>
  <si>
    <t>система отопления</t>
  </si>
  <si>
    <t>6.2.3.206</t>
  </si>
  <si>
    <t>6.2.3.207</t>
  </si>
  <si>
    <t>6.2.3.208</t>
  </si>
  <si>
    <t>6.2.3.209</t>
  </si>
  <si>
    <t>6.2.3.210</t>
  </si>
  <si>
    <t>6.2.3.211</t>
  </si>
  <si>
    <t>6.2.3.212</t>
  </si>
  <si>
    <t>6.2.3.213</t>
  </si>
  <si>
    <t>6.2.3.214</t>
  </si>
  <si>
    <t>6.2.3.215</t>
  </si>
  <si>
    <t>Очистка первичного теплообменника от сажи</t>
  </si>
  <si>
    <t>Очистка внутренней поверхности первичного теплообменника от накипи</t>
  </si>
  <si>
    <t>Демонтаж вторичного теплообменника</t>
  </si>
  <si>
    <t>Установка вторичного теплообменника</t>
  </si>
  <si>
    <t>Очистка внутренней поверхности вторичного теплообменника от накипи</t>
  </si>
  <si>
    <t>Замена теплоизоляции камеры сгорания</t>
  </si>
  <si>
    <t>камера сгорания</t>
  </si>
  <si>
    <t>Замена вентилятора дымоудаления</t>
  </si>
  <si>
    <t>вентилятор</t>
  </si>
  <si>
    <t>Замена блока датчиков перегрева (предохранительного термостата) и температуры воды</t>
  </si>
  <si>
    <t>Замена датчика температуры (термостата)</t>
  </si>
  <si>
    <t>датчик (термостат)</t>
  </si>
  <si>
    <t>Очистка автоматического воздухоотводчика</t>
  </si>
  <si>
    <t>воздухоотводчик</t>
  </si>
  <si>
    <t>6.2.3.216</t>
  </si>
  <si>
    <t>Замена автоматического воздухоотводчика</t>
  </si>
  <si>
    <t>6.2.3.217</t>
  </si>
  <si>
    <t>6.2.3.218</t>
  </si>
  <si>
    <t>6.2.3.219</t>
  </si>
  <si>
    <t>6.2.3.220</t>
  </si>
  <si>
    <t>6.2.3.221</t>
  </si>
  <si>
    <t>6.2.3.222</t>
  </si>
  <si>
    <t>6.2.3.223</t>
  </si>
  <si>
    <t>6.2.3.224</t>
  </si>
  <si>
    <t>6.2.3.225</t>
  </si>
  <si>
    <t>6.2.3.226</t>
  </si>
  <si>
    <t>6.2.3.227</t>
  </si>
  <si>
    <t>Очистка сбросного предохранительного клапана</t>
  </si>
  <si>
    <t>Замена сбросного предохранительного клапана</t>
  </si>
  <si>
    <t>Замена датчика протока</t>
  </si>
  <si>
    <t>Замена трехходового клапана</t>
  </si>
  <si>
    <t>Очистка горелки</t>
  </si>
  <si>
    <t>Регулировка электророзжига</t>
  </si>
  <si>
    <t>система электророзжига</t>
  </si>
  <si>
    <t>Замена газового клапана</t>
  </si>
  <si>
    <t>Замена циркуляционного насоса</t>
  </si>
  <si>
    <t>насос</t>
  </si>
  <si>
    <t>Ремонт гадравлического узла</t>
  </si>
  <si>
    <t>узел</t>
  </si>
  <si>
    <t>Замена расширительного бака</t>
  </si>
  <si>
    <t>бак</t>
  </si>
  <si>
    <t>6.2.3.228</t>
  </si>
  <si>
    <t>6.2.3.229</t>
  </si>
  <si>
    <t>6.2.3.230</t>
  </si>
  <si>
    <t>6.2.3.231</t>
  </si>
  <si>
    <t>Замена блока контроля и розжига пламени</t>
  </si>
  <si>
    <t>Очистка внутренней поверхности емкостного водонагревателя до 100 л</t>
  </si>
  <si>
    <t>Очистка внутренней поверхности емкостного водонагревателя до 200 л</t>
  </si>
  <si>
    <t>Замена электронной платы</t>
  </si>
  <si>
    <t>плата</t>
  </si>
  <si>
    <t>6.2.4 Прочие работы</t>
  </si>
  <si>
    <t>6.2.4.2</t>
  </si>
  <si>
    <t>6.2.4.3</t>
  </si>
  <si>
    <t>6.2.4.4</t>
  </si>
  <si>
    <t>6.2.4.5</t>
  </si>
  <si>
    <t>6.2.4.6</t>
  </si>
  <si>
    <t>6.2.4.1</t>
  </si>
  <si>
    <t>Врезка в действующий внутренний газопровод при диаметре, мм</t>
  </si>
  <si>
    <t>врезка</t>
  </si>
  <si>
    <t>Замена участка газопровода сети газопотребления длиной до одного метра диаметром, мм</t>
  </si>
  <si>
    <t>участок</t>
  </si>
  <si>
    <t>Замена сгона газопровода сети газопотребления диаметром, мм</t>
  </si>
  <si>
    <t>до 25</t>
  </si>
  <si>
    <t>св.25</t>
  </si>
  <si>
    <t>Устранение утечки газа в муфтовом соединении газопровода сети газопотребления диаметром до 50 мм</t>
  </si>
  <si>
    <t>6.2.4.7</t>
  </si>
  <si>
    <t>продувка газопровода сети газопотребления в жилом доме и возобновление подачи газа после его приостановления</t>
  </si>
  <si>
    <t>Продувка газопровода сети газопотребления в многоквартирном доме и возобновление подачи газа после его приостановления ( при количестве приборов на одном стоянке до 5)</t>
  </si>
  <si>
    <t>6.2.4.8</t>
  </si>
  <si>
    <t>6.2.4.9</t>
  </si>
  <si>
    <t>Продувка газопровода сети газопотребления в многоквартирном доме и возобновление подачи газа после его приостановления ( при количестве приборов на одном стоянке свыше 5)</t>
  </si>
  <si>
    <t>6.2.4.10</t>
  </si>
  <si>
    <t>6.2.4.11</t>
  </si>
  <si>
    <t>6.2.4.12</t>
  </si>
  <si>
    <t>6.2.4.13</t>
  </si>
  <si>
    <t>Отключение газоиспользующего оборудования с установкой заглушки</t>
  </si>
  <si>
    <t>Подключение газоиспользующего оборудования со снятием заглушки</t>
  </si>
  <si>
    <t xml:space="preserve">прибор </t>
  </si>
  <si>
    <t>Отключение и подключение газоиспользующего оборудования без отсоединения</t>
  </si>
  <si>
    <t xml:space="preserve">Притирка газового крана диаметром, мм </t>
  </si>
  <si>
    <t>до 15 включ.</t>
  </si>
  <si>
    <t>6.2.4.14</t>
  </si>
  <si>
    <t>6.2.4.16</t>
  </si>
  <si>
    <t>Смазка газового крана диаметром, мм</t>
  </si>
  <si>
    <t>св. 15 до 40 включ.</t>
  </si>
  <si>
    <t xml:space="preserve">6.2.4.15 </t>
  </si>
  <si>
    <t>Обследование газоиспользующего оборудования на его пригодность к эксплуатации</t>
  </si>
  <si>
    <t>Приостановление подачи газа жильцам многоквартирных и жилых домов на период выполнения ремонтных работ и уведомление таких жильцов</t>
  </si>
  <si>
    <t>Единица измерения</t>
  </si>
  <si>
    <t>Состав бригады, чел.</t>
  </si>
  <si>
    <t>Раздел 2 Технический надзор за строительством объектов сетей газораспределения и газопотребления</t>
  </si>
  <si>
    <t>Раздел 3 Неразрушающий контроль</t>
  </si>
  <si>
    <t>ГРП</t>
  </si>
  <si>
    <t>ГРПШ</t>
  </si>
  <si>
    <t>м</t>
  </si>
  <si>
    <t>Раздел 4 Приемка, пусконаладочные работы и ввод в эксплуатацию объектов сетей газораспределения и газопотребления</t>
  </si>
  <si>
    <t>инженер 1 кат. - 1</t>
  </si>
  <si>
    <t>Раздел 5 Техническое обслуживание и ремонт объектов сети газораспределения</t>
  </si>
  <si>
    <t>5.1 Наружные газопроводы</t>
  </si>
  <si>
    <t>5.1.1 Мониторинг</t>
  </si>
  <si>
    <t>сооружение</t>
  </si>
  <si>
    <t>ковер</t>
  </si>
  <si>
    <t>отчет</t>
  </si>
  <si>
    <t>скважина (бурка)</t>
  </si>
  <si>
    <t>6.1.1.1</t>
  </si>
  <si>
    <t>6.1.1.3</t>
  </si>
  <si>
    <t>6.1.1.2</t>
  </si>
  <si>
    <t>6.1.1.4</t>
  </si>
  <si>
    <t>6.1.1.5</t>
  </si>
  <si>
    <t>6.1.1.6</t>
  </si>
  <si>
    <t>6.1.1.7</t>
  </si>
  <si>
    <t>6.1.1.8</t>
  </si>
  <si>
    <t>6.1.1.9</t>
  </si>
  <si>
    <t>6.1.1.10</t>
  </si>
  <si>
    <t>6.1.1.11</t>
  </si>
  <si>
    <t>6.1.1.12</t>
  </si>
  <si>
    <t>6.1.1.13</t>
  </si>
  <si>
    <t>6.1.1.14</t>
  </si>
  <si>
    <t>6.1.1.15</t>
  </si>
  <si>
    <t>6.1.1.16</t>
  </si>
  <si>
    <t>6.1.1.17</t>
  </si>
  <si>
    <t>6.1.1.18</t>
  </si>
  <si>
    <t>6.1.1.19</t>
  </si>
  <si>
    <t>6.1.1.20</t>
  </si>
  <si>
    <t>6.1.1.21</t>
  </si>
  <si>
    <t>6.1.1.22</t>
  </si>
  <si>
    <t>6.1.1.23</t>
  </si>
  <si>
    <t>6.1.1.24</t>
  </si>
  <si>
    <t xml:space="preserve"> Техническое обслуживание ротационных приборов учета газа </t>
  </si>
  <si>
    <t>Техническое обслуживание турбинных приборов учета газа</t>
  </si>
  <si>
    <t>Техническое обслуживание задвижки в котельной при диаметре, мм</t>
  </si>
  <si>
    <t>Техническое обслуживание кранов в котельной при диаметре, мм 
до 40 включ.</t>
  </si>
  <si>
    <t xml:space="preserve"> Проверка герметичности внутренних газопроводов и газового оборудования котельных, печей, агрегатов промышленных и сельскохозяйственных производств</t>
  </si>
  <si>
    <t xml:space="preserve"> Проверка герметичности внутренних газопроводов и газового оборудования коммунально-бытовых предприятий</t>
  </si>
  <si>
    <t xml:space="preserve"> Техническое обслуживание газового оборудования печей кирпичного или стекольного завода</t>
  </si>
  <si>
    <t>Техническое обслуживание газового оборудования битумноплавильных металлоплавильных печей, кузнечного или литейного горна</t>
  </si>
  <si>
    <t xml:space="preserve"> Техническое обслуживание газового оборудования печи по выпечке печенья</t>
  </si>
  <si>
    <t xml:space="preserve"> Техническое обслуживание горелок инфракрасного излучения</t>
  </si>
  <si>
    <t xml:space="preserve"> Техническое обслуживание газового оборудования печи по производству вафель</t>
  </si>
  <si>
    <t xml:space="preserve"> Техническое обслуживание котельной с котлами мощностью свыше 1167 до 5833 кВт (свыше 4200 до 21000 МДж/ч) без автоматики</t>
  </si>
  <si>
    <t xml:space="preserve"> Техническое обслуживание котельной с котлами мощностью свыше 1167 до 5833 кВт ( свыше 4200 до 21000 МДж/ч) с автоматикой</t>
  </si>
  <si>
    <t xml:space="preserve"> Технический осмотр внутренних и наружных газопроводов предприятия</t>
  </si>
  <si>
    <t xml:space="preserve"> Техническое обслуживание котельной с котлами мощностью до 1167 кВт (4200 МДж/ч) с автоматикой</t>
  </si>
  <si>
    <t>Пуск в эксплуатацию (расконсервация) котельной с котлами мощностью до 1167 кВт (4200 МДж/ч) с автоматикой после отключения на летний период</t>
  </si>
  <si>
    <t>6 .1 .2 .1</t>
  </si>
  <si>
    <t>6 .1 .2 .2</t>
  </si>
  <si>
    <t>6 .1 .2 .3</t>
  </si>
  <si>
    <t>6 .1 .2 .4</t>
  </si>
  <si>
    <t>6 .1 .2 .5</t>
  </si>
  <si>
    <t>6 .1 .2 .6</t>
  </si>
  <si>
    <t>6 .1 .2 .7</t>
  </si>
  <si>
    <t>6 .1 .2 .8</t>
  </si>
  <si>
    <t>6 .1 .2 .9</t>
  </si>
  <si>
    <t>6 .1 .2 .10</t>
  </si>
  <si>
    <t>6 .1 .2 .11</t>
  </si>
  <si>
    <t>6 .1 .2 .12</t>
  </si>
  <si>
    <t>6 .1 .2 .13</t>
  </si>
  <si>
    <t>6 .1 .2 .14</t>
  </si>
  <si>
    <t>6 .1 .2 .15</t>
  </si>
  <si>
    <t>6 .1 .2 .16</t>
  </si>
  <si>
    <t>6 .1 .2 .17</t>
  </si>
  <si>
    <t>6 .1 .2 .18</t>
  </si>
  <si>
    <t>6 .1 .2 .19</t>
  </si>
  <si>
    <t>6.2.1.1</t>
  </si>
  <si>
    <t>6.2.1.2</t>
  </si>
  <si>
    <t>6.2.1.3</t>
  </si>
  <si>
    <t>6.2.1.4</t>
  </si>
  <si>
    <t>Техническое обслуживание плиты двухгорелочной газовой</t>
  </si>
  <si>
    <t>Техническое обслуживание плиты трехгорелочной газовой</t>
  </si>
  <si>
    <t>Техническое обслуживание двухгорелочной газовой варочной поверхности с духовым шкафом</t>
  </si>
  <si>
    <t>Техническое обслуживание трехгорелочной газовой варочной поверхности с духовым шкафом</t>
  </si>
  <si>
    <t>Техническое обслуживание четырехгорелочной газовой варочной поверхности с духовым шкафом</t>
  </si>
  <si>
    <t>Техническое обслуживание двухгорелочной газовой варочной поверхности без духового шкафа</t>
  </si>
  <si>
    <t>Техническое обслуживание трехгорелочной газовой варочной поверхности без духового шкафа</t>
  </si>
  <si>
    <t>Техническое обслуживание четырехгорелочной газовой варочной поверхности без духового шкафа</t>
  </si>
  <si>
    <t>Техническое обслуживание проточного автоматического водонагревателя отечественного производства и стран-членов СНГ</t>
  </si>
  <si>
    <t>Техническое обслуживание плиты четырехгорелочной газовой</t>
  </si>
  <si>
    <t>Техничекое обслуживание проточного полуавтоматического водонагревателя отечественного производства и стран членов СНГ</t>
  </si>
  <si>
    <t xml:space="preserve">Техническое обслуживание настенных проточных водонагревателей с закрытой камерой сгорания "ARISTON" "BAXI" "GazLux" "GasEco", "MORA", "AEG", "Hermann", "NevaLux", "Neva", "Vektor" и других аналогичных водонагревателей </t>
  </si>
  <si>
    <t xml:space="preserve">Техническое обслуживание настенных проточных водонагревателей с открытой камерой сгорания "ARISTON" "BAXI" "GazLux" "GasEco", "MORA", "AEG", "Hermann", "NevaLux", "Neva", "Vektor" и других аналогичных водонагревателей </t>
  </si>
  <si>
    <t>Техническое обслуживание емкостного водонагревателя АГВ-80, АГВ-120, АОГВ-4, АОГВ-6, АОГВ-10 и других аналогичных водонагревателей</t>
  </si>
  <si>
    <t>Техническое обслуживание емкостного водонагревателя АОГВ-11, АОГВ-15, АОГВ-20 и других аналогичных водонагревателей</t>
  </si>
  <si>
    <t>Техническое обслуживание емкостного водонагревателя АОГВ-17,5 АОГВ-23, АОГВ-29, и других аналогичных водонагревателей</t>
  </si>
  <si>
    <t>Техническое обслуживание емкостного водонагревателя КЧМ, БЭМ и других аналогичных водонагревателей</t>
  </si>
  <si>
    <t>Техническое обслуживание комбинированной бойлерной установки "Mora" и других аналогичных установок</t>
  </si>
  <si>
    <t>Техническое обслуживание отопительного котла "ВНИИСТО" и других аналогичных котлов</t>
  </si>
  <si>
    <t>Техническое обслуживание пищеварочного котла</t>
  </si>
  <si>
    <t>Техническое обслуживание настенных газовых двухконтурных котлов с закрытой камерой сгорания "ARISTON" "BAXI" "GazLux" "GasEco", "MORA", "AEG", "Hermann", "NevaLux" и других аналогичных котлов</t>
  </si>
  <si>
    <t>Техническое обслуживание настенных газовых двухконтурных котлов с открытой камерой сгорания "ARISTON" "BAXI" "GazLux" "GasEco", "MORA", "AEG", "Hermann", "NevaLux" и других аналогичных котлов</t>
  </si>
  <si>
    <t>Техническое обслуживание напольных двухконтурных газовых котлов "VektorLux", "Лемакс", "Данко", "Ривнетерм","Термотехник" и других аналогичных котлов</t>
  </si>
  <si>
    <t>Техническое обслуживание отопительной печи с автоматикой</t>
  </si>
  <si>
    <t>Техническое обслуживание отопительной печи без автоматики</t>
  </si>
  <si>
    <t>Техническое обслуживание газового оборудования индувидуальной бани (теплицы,гаража)</t>
  </si>
  <si>
    <t>Техническое обслуживание воздухонагревателя марки " Lennox"</t>
  </si>
  <si>
    <t>Технического обслуживание воздухонагревателя марки "Lennox" с увлажнителем</t>
  </si>
  <si>
    <t>Техническое обслуживание калорифера газового</t>
  </si>
  <si>
    <t>Включение отопительной печи с автоматическим устройством на зимний период</t>
  </si>
  <si>
    <t>Включение отопительной печи без автоматики безопасности</t>
  </si>
  <si>
    <t>Включение отопительного аппарата на зимний период</t>
  </si>
  <si>
    <t>Сезонное отключение отопительного аппарата или отопительной печи</t>
  </si>
  <si>
    <t>Техническое обслуживание лабораторной горелки</t>
  </si>
  <si>
    <t>Техническое обслуживание плиты ресторанной с автоматикой</t>
  </si>
  <si>
    <t>техническое обслуживание плиты ресторанной без автоматики</t>
  </si>
  <si>
    <t>техническое обслуживание кипятильника КНД</t>
  </si>
  <si>
    <t>Включение плиты ресторанной или котла варочного с автоматикой на сезонную работу пищеблока</t>
  </si>
  <si>
    <t>Отключение плиты ресторанной или котла варочного после сезонной работы пищеблока</t>
  </si>
  <si>
    <t>3.2</t>
  </si>
  <si>
    <t>3.3</t>
  </si>
  <si>
    <t>Визуальный и измерительный контроль стального сварного соединения</t>
  </si>
  <si>
    <t>3.1</t>
  </si>
  <si>
    <t>Подготовка    места    контроля    трубы диаметром, мм</t>
  </si>
  <si>
    <t>Магнитопорошковая дефектоскопия сварного соединения</t>
  </si>
  <si>
    <t>4.1</t>
  </si>
  <si>
    <t>4.2</t>
  </si>
  <si>
    <t>4.3</t>
  </si>
  <si>
    <t>Приемка   газопроводов   и газоиспользующей установки для проведения комплексного опробования (пусконаладочных работ)</t>
  </si>
  <si>
    <t>Приемка в эксплуатацию законченного строительством распределительного газопровода, газопровода-ввода</t>
  </si>
  <si>
    <t>Приемка     в     эксплуатацию     пункта редуцирования газа</t>
  </si>
  <si>
    <t>4.4</t>
  </si>
  <si>
    <t>4.5</t>
  </si>
  <si>
    <t>4.6</t>
  </si>
  <si>
    <t>4.7</t>
  </si>
  <si>
    <t>Ввод в эксплуатацию подземного распределительного газопровода, газопровода-ввода (первичный пуск газа) диаметром, мм</t>
  </si>
  <si>
    <t>4.9</t>
  </si>
  <si>
    <t>Ввод в эксплуатацию надземного распределительного газопровода, газопровода-ввода (первичный пуск газа) диаметром, мм</t>
  </si>
  <si>
    <t>4.10</t>
  </si>
  <si>
    <t>4.11</t>
  </si>
  <si>
    <t>Ввод в  эксплуатацию  пункта редуцирования газа (первичный пуск газа)
- при  одной  линии  редуцирования  и диаметре газопровода, мм</t>
  </si>
  <si>
    <t>4.12</t>
  </si>
  <si>
    <t>4.13</t>
  </si>
  <si>
    <t xml:space="preserve">Ввод  в  эксплуатацию   сети газопотребления общественного, административного здания  при наличии:
</t>
  </si>
  <si>
    <t>4.14</t>
  </si>
  <si>
    <t>Ввод  в  эксплуатацию   сети газопотребления жилого дома при наличии:</t>
  </si>
  <si>
    <t>4.15</t>
  </si>
  <si>
    <t>Ввод  в  эксплуатацию   сети газопотребления  многоквартирного дома при наличии:</t>
  </si>
  <si>
    <t>обследование</t>
  </si>
  <si>
    <t>7.1.1</t>
  </si>
  <si>
    <t>7.1.2</t>
  </si>
  <si>
    <t>7.1.3</t>
  </si>
  <si>
    <t>7.1.4</t>
  </si>
  <si>
    <t>Проверка  запорной  арматуры  на наличие утечек (при ее надземной установке)</t>
  </si>
  <si>
    <t>Текущий ремонт газового оборудования котельной с котлом мощностью до 1167 кВт (4200 МДж/ч) с автоматикой</t>
  </si>
  <si>
    <t>Текущий ремонт газового оборудования котельной с котлом мощностью ло 1167 кВт (4200 МДж/ч) без автоматики</t>
  </si>
  <si>
    <t>Текущий ремонт газового оборудования котельной с котлом мощностью свыше 1167 до 5833 кВт (4200 до 21000 МДж/ч) с автоматикой</t>
  </si>
  <si>
    <t>Текущий ремонт газового оборудования котельной с котлом мощностью свыше 1167 до 5833 кВт (4200 до 21 000 МДж/ч) без автоматики</t>
  </si>
  <si>
    <t>Замена фильтра редукционной арматуры типа РДГК-10 и другой аналогичной арматуры</t>
  </si>
  <si>
    <t>5.3.3.24</t>
  </si>
  <si>
    <t>текущий ремонт газового оборудования АВМ или АБЗ</t>
  </si>
  <si>
    <t>Текущий ремонт газового оборудования печей кирпичного или стекольного завода</t>
  </si>
  <si>
    <t>Текущий ремонт газового оборудования печи по производству вафель</t>
  </si>
  <si>
    <t>Текущий ремонт газового оборудования печи по производству печенья</t>
  </si>
  <si>
    <t xml:space="preserve">Ремонт, притирка и опрессовка задвижек диаметром, мм </t>
  </si>
  <si>
    <t>Устранение утечки газа на резьбовом соединении газопроводов в котельной при диаметре газопровода, мм</t>
  </si>
  <si>
    <t>Установка заглушки на вводе в котельную при диаметре газопровода, мм</t>
  </si>
  <si>
    <t xml:space="preserve">Замена прибора учета газа типа </t>
  </si>
  <si>
    <t>Понижение давления в сети газопотребления на период ремонтных работ</t>
  </si>
  <si>
    <t>Очистка фильтра прибора учета газа</t>
  </si>
  <si>
    <t>Замена задвижки (крана) на газопроводе в котельной при диаметре, мм</t>
  </si>
  <si>
    <t>замена прокладки на газопроводе в котельной при диаметре, мм</t>
  </si>
  <si>
    <t>Прочистка отверстий инжекционных горелок чугунных секционных котлов</t>
  </si>
  <si>
    <t>Замена пружины ЭМК</t>
  </si>
  <si>
    <t xml:space="preserve"> Проверка исправности изолирующего фланцевого (муфтового, приварного) соединения на вводах газопровода с выдачей заключения</t>
  </si>
  <si>
    <t>св. 32 до 50 включ.</t>
  </si>
  <si>
    <t>Замена газового крана на газопроводе диаметром, мм</t>
  </si>
  <si>
    <t>слесарь подз. газ. 4 р. - 2
слесарь подз. газ. 5 р.-1</t>
  </si>
  <si>
    <t>Премия рабочим, 50%</t>
  </si>
  <si>
    <t>Премия ИТР, 30%</t>
  </si>
  <si>
    <t>плиты,      водонагревателя      и отопительного аппарата газовой   плиты   и   отопительного аппарата двухконтурного</t>
  </si>
  <si>
    <t>для производст- венных потребителей                  (без уч. НДС)</t>
  </si>
  <si>
    <t>Раздел 1.</t>
  </si>
  <si>
    <t>Согласование и пересогласование проектов на соответствие выданным техническим условиям.</t>
  </si>
  <si>
    <t>Глава 5.1.</t>
  </si>
  <si>
    <t>5.1.1.</t>
  </si>
  <si>
    <t>Мониторинг</t>
  </si>
  <si>
    <t xml:space="preserve">Техническое обслуживание </t>
  </si>
  <si>
    <t>5.1.2.</t>
  </si>
  <si>
    <t>5.1.3.</t>
  </si>
  <si>
    <t>5.1.4.</t>
  </si>
  <si>
    <t>Раздел 2.</t>
  </si>
  <si>
    <t>Раздел 3.</t>
  </si>
  <si>
    <t>Раздел 4.</t>
  </si>
  <si>
    <t>Раздел 5.</t>
  </si>
  <si>
    <t>Глава 5.2.</t>
  </si>
  <si>
    <t>Неразрушающий контроль</t>
  </si>
  <si>
    <t>Приемка, пусконаладочные работы и ввод в эксплуатацию объектов сетей газораспределения и газопотребления</t>
  </si>
  <si>
    <t>Техническое обслуживание и ремонт объектов сети газораспределения</t>
  </si>
  <si>
    <t>Наружные газопроводы</t>
  </si>
  <si>
    <t>Текущий и капитальный ремонт</t>
  </si>
  <si>
    <t>Консервация и утилизация (ликвидация)</t>
  </si>
  <si>
    <t>Запорная арматура</t>
  </si>
  <si>
    <t>5.2.1.</t>
  </si>
  <si>
    <t>5.2.2.</t>
  </si>
  <si>
    <t>Глава 5.3.</t>
  </si>
  <si>
    <t>Пункты редуцирования газа</t>
  </si>
  <si>
    <t>5.3.1.</t>
  </si>
  <si>
    <t>5.3.2.</t>
  </si>
  <si>
    <t>5.3.3.</t>
  </si>
  <si>
    <t>5.3.4.</t>
  </si>
  <si>
    <t>Глава 5.4.</t>
  </si>
  <si>
    <t>Техническое обслуживание пунктов учета расхода газа</t>
  </si>
  <si>
    <t>Раздел 6.</t>
  </si>
  <si>
    <t>Техническое обслуживание и ремонт объектов сети газопотребления</t>
  </si>
  <si>
    <t>Глава 6.1.</t>
  </si>
  <si>
    <t>Внутренние газопроводы, газоиспользующие установки и газовое оборудование административных, общественных и жилых зданий.</t>
  </si>
  <si>
    <t>Внутренние газопроводы, газоиспользующие установки и газовое оборудование апроизводственных зданий и котельных.</t>
  </si>
  <si>
    <t>6.1.1.</t>
  </si>
  <si>
    <t>6.1.2.</t>
  </si>
  <si>
    <t>Глава 6.2.</t>
  </si>
  <si>
    <t>6.2.1.</t>
  </si>
  <si>
    <t>6.2.2.</t>
  </si>
  <si>
    <t>6.2.3.</t>
  </si>
  <si>
    <t>6.2.4.</t>
  </si>
  <si>
    <t>Техническое обслуживание газового оборудования</t>
  </si>
  <si>
    <t>Техническое обслуживание газопровода сети газопотребления</t>
  </si>
  <si>
    <t>Прочие работы</t>
  </si>
  <si>
    <t>Раздел 7.</t>
  </si>
  <si>
    <t>Инструктаж должностных лиц и потребителей природного газа</t>
  </si>
  <si>
    <t>Глава 7.1.</t>
  </si>
  <si>
    <t>Первичный инструктаж</t>
  </si>
  <si>
    <t>Глава 7.2.</t>
  </si>
  <si>
    <t>Повторный инструктаж</t>
  </si>
  <si>
    <t>СОДЕРЖАНИЕ</t>
  </si>
  <si>
    <t>Установка контрольной трубки с ковером</t>
  </si>
  <si>
    <t>Инженер ремонтно-строительного участка 1 кат</t>
  </si>
  <si>
    <t>Инженер РСУ - 1 кат</t>
  </si>
  <si>
    <t>Проверка загазованности колодцев инженерной коммуникации без отверстия в крышке люка колодца приборным методом
П р и м е ч а н и е - При выполнении дополнительных работ, связанных с очисткой крышки колодца от снега и льда, к цене применять коэф. 1,2.</t>
  </si>
  <si>
    <t>монтер ЭХЗ 5 р. - 1
монтер ЭХЗ 4 р. - 1</t>
  </si>
  <si>
    <t>Замена крана горелки АГВ-120, АОГВ-17,5 - АОГВ-23 и других аналогичных водонагревателей</t>
  </si>
  <si>
    <t>Замена крана горелки АГВ-80, АОГВ-4 - АОГВ-20 и других аналогичных водонагревателей</t>
  </si>
  <si>
    <t>Техническое обслуживание газового оборудования агрегата витаминной муки (АВМ) или асфальто-бетонного завода (АБЗ)</t>
  </si>
  <si>
    <t>Замена прокладки фланцевого соединения на подземном газопроводе при диаметре газопровода, мм</t>
  </si>
  <si>
    <t>Замена прокладки фланцевого соединения на надземном газопроводе при диаметре газопровода, мм</t>
  </si>
  <si>
    <t>Техническое обслуживание компенсатора , установленного в колодце при диаметре газопровода, мм</t>
  </si>
  <si>
    <t xml:space="preserve">Врезка полиэтиленового газопровода в действующий полиэтиленовый газопровод при помощи седелки крановой при помощи седелки крановой при диаметре действующего газопровода, мм </t>
  </si>
  <si>
    <t xml:space="preserve">Врезка приспособлением типа ВПГ стального газопровода  в действующий стальной газопровод высокого и среднего давления без снижения давления газа </t>
  </si>
  <si>
    <t>2 При повторном пуске газа к цене применять коэф. 0,7.</t>
  </si>
  <si>
    <t>Раздел 1 Согласование и пересогласование проектов на соответствие выданным техническим условиям</t>
  </si>
  <si>
    <t>5.3.3 Текущий и капитальный ремонт</t>
  </si>
  <si>
    <t>Среднее кол-во рабочих 
часов в месяц за 2016 г.</t>
  </si>
  <si>
    <t>для                населения             (с НДС)</t>
  </si>
  <si>
    <t>начальник ПТО АУП</t>
  </si>
  <si>
    <t>гл. инженер АУП</t>
  </si>
  <si>
    <t>инженер по тех.надзору        I кат. -1</t>
  </si>
  <si>
    <t>инженер по тех.надзору         I кат. -1</t>
  </si>
  <si>
    <t>инженер по тех.надзору            I кат. -1</t>
  </si>
  <si>
    <t>инженер по тех.надзору              I кат. -1</t>
  </si>
  <si>
    <t>инженер по тех.надзору               I кат. -1</t>
  </si>
  <si>
    <t>инженер по тех.надзору                I кат. -1</t>
  </si>
  <si>
    <t>инженер по тех.надзору                             I кат. -1</t>
  </si>
  <si>
    <t>инженер по тех.надзору                           I кат. -1</t>
  </si>
  <si>
    <t>инженер по тех.надзору                       I кат. -1</t>
  </si>
  <si>
    <t>инженер по тех.надзору                   I кат. -1</t>
  </si>
  <si>
    <t>Согласование проекта прокладки межпоселкового подземного газопровода протяженностью до 5 км
П р и м е ч а н и е - При протяженности газопровода свыше 5 км на каждые дополнительный    1 км к цене применять коэф. 0,2.</t>
  </si>
  <si>
    <t>Откачка воды из газового колодца
П р и м е ч а н и е - При выполнении дополнительных работ, связанных с очисткой крышки колодца от снега и льда к цене применять коэф. 1,2.</t>
  </si>
  <si>
    <t>Отключение (консервация) на летний период газового оборудования котельной с котлами мощность до 1167кВт(4200 МДж/ч) без автоматики</t>
  </si>
  <si>
    <t>Чистка газового фильтра</t>
  </si>
  <si>
    <t>Чистка сопел коллектора печной горелки</t>
  </si>
  <si>
    <t>Согласование       места       размещения объекта строительства
П р и м е ч а н и е - При выполнении работы    с    выездом    на    место    к    цене  применять               коэф. 1,2.</t>
  </si>
  <si>
    <t>Технический надзор за строительством подземного газопровода
П  р  и  м  е  ч  а  н  и  е:
1 На каждые последующие 100 м к цене применять коэф. 0,6.
2 При   повторном   вызове   в   пунктах 2.1-2.10 к цене применять коэф. 0,7.</t>
  </si>
  <si>
    <t>П р и м е ч а н и е:</t>
  </si>
  <si>
    <t>Инженер 2 кат. (АУП)</t>
  </si>
  <si>
    <t>Нач. ПТО АУП</t>
  </si>
  <si>
    <t>Гл.инженер филиала</t>
  </si>
  <si>
    <t>Главный инженер АУП</t>
  </si>
  <si>
    <t>Нач. ПТО филиала</t>
  </si>
  <si>
    <t>Вед спец. ПТО</t>
  </si>
  <si>
    <t>П Р И М Е Ч А Н И Е: Цены определены с учетом повышающего коэффициента,учитывающего затраты времени на переезды (переходы) рабочих от офисах ГРО до обслуживаемого обьекта и с обьекта на обьект в пределах населенного пункта, в котором находится офис ГРО, который                         составляет 1,2</t>
  </si>
  <si>
    <t xml:space="preserve">Установка регулятора давления газа диаметром, мм:                                                                                       П р и м е ч а н и е : В рамках технологического присоединения согласно Постановления правительства РФ № 1314, руководствоваться п.3 приказа ООО "Газпром газораспределение Грозный" от 10.01.2022 № 22 </t>
  </si>
  <si>
    <t xml:space="preserve">Монтаж бытового счетчика газа на существующем  газопроводе с опрессовкой и   пуском газа                             П р и м е ч а н и е : В рамках технологического присоединения согласно Постановления правительства РФ № 1314, руководствоваться п.3 приказа ООО "Газпром газораспределение Грозный" от 10.01.2022 № 22 </t>
  </si>
  <si>
    <t xml:space="preserve">Установка крана при  монтаже внутридомового  газового оборудования при     диаметре                                     П р и м е ч а н и е : В рамках технологического присоединения согласно Постановления правительства РФ            № 1314, руководствоваться п.3 приказа ООО "Газпром газораспределение Грозный" от 10.01.2022 № 22  </t>
  </si>
  <si>
    <t xml:space="preserve">Монтаж счетчика газа  РГ-40 - РГ-400                                                                                                             П р и м е ч а н и е : В рамках технологического присоединения согласно Постановления правительства РФ № 1314, руководствоваться п.3 приказа ООО "Газпром газораспределение Грозный" от 10.01.2022 № 22          </t>
  </si>
  <si>
    <t xml:space="preserve">Монтаж счетчика газа   РГ-600 - РГ-1000                                                                                                         П р и м е ч а н и е : В рамках технологического присоединения согласно Постановления правительства РФ № 1314, руководствоваться п.3 приказа ООО "Газпром газораспределение Грозный" от 10.01.2022 № 22  </t>
  </si>
  <si>
    <t>начальник ПТО филиала</t>
  </si>
  <si>
    <t>слесарь подз. газ. 4 р. -1
слесарь подз. газ. 5 р. -2</t>
  </si>
  <si>
    <t>cлесарь по газ.об. 4 р. -1
cлесарь по газ.об. 5 р. -2</t>
  </si>
  <si>
    <t>cлесарь по газ.об. 3 р. -1
cлесарь по газ.об. 4 р. -1</t>
  </si>
  <si>
    <t>cлесарь по газ.об. 3 р. -1
cлесарь по газ.об. 4 р. -2</t>
  </si>
  <si>
    <t>cлесарь по газ.об.3 р. -1        cлесарь по газ.об.4 р. -1</t>
  </si>
  <si>
    <t>слесарь подз. газ. 3 р. -2</t>
  </si>
  <si>
    <t>слесарь подз. газ.3 р. -2</t>
  </si>
  <si>
    <t>слесарь подз. газ. 3 р. -2
вед.спец. ЭХЗ - 1</t>
  </si>
  <si>
    <t>слесарь подз. газ. 3р. -1</t>
  </si>
  <si>
    <t>слесарь подз. газ. 4 р. -1
слесарь подз. газ. 5 р. -1
вед.срециалист ЭХЗ</t>
  </si>
  <si>
    <t>слесарь подз. газ. 3 р. -1
слесарь подз. газ. 5 р. -1</t>
  </si>
  <si>
    <t>слесарь подз. газ. 3 р. -1 
слесарь подз. газ. 5 р. -1 
эл.газосв. 5 р. - 1</t>
  </si>
  <si>
    <t>слесарь подз. газ. 4 р. -1 
слесарь подз. газ. 5 р. -1 
эл.газосв. 5 р. - 1</t>
  </si>
  <si>
    <t>слесарь подз. газ. 5 р. -1
монтер ЭХЗ 5 р. -2</t>
  </si>
  <si>
    <t>слесарь подз. газ. 4 р. -1
слесарь подз. газ. 5 р. -1</t>
  </si>
  <si>
    <t>инженер 1 кат АУП - 1; слесарь подз. газ. 5 р. -1
эл.газосварщик 5 р. -1</t>
  </si>
  <si>
    <t>слесарь подз. газ. 4 р. -2</t>
  </si>
  <si>
    <t>слесарь подз. газ. 2 р. -2</t>
  </si>
  <si>
    <t>слесарь подз. газ. 2 р. -3</t>
  </si>
  <si>
    <t>cлесарь подз. газ. 4 р. -2</t>
  </si>
  <si>
    <t>cлесарь подз. газ. 2 р. -2</t>
  </si>
  <si>
    <t>cлесарь подз. газ. 3 р. -2</t>
  </si>
  <si>
    <t>слесарь подз. газ. 2 р  -2
слесарь подз. газ. 3 р. -1</t>
  </si>
  <si>
    <t>слесарь подз. газ. 2 р. -2
слесарь подз. газ. 3 р. -1</t>
  </si>
  <si>
    <t>слесарь подз. газ. 2 р. -1
слесарь подз. газ. 3 р. -1</t>
  </si>
  <si>
    <t>слесарь подз. газ. 3 р. -2
эл.газосв. 5 р. - 1</t>
  </si>
  <si>
    <t>слесарь подз. газ. 4 р. -2
эл.газосв. 5 р. - 1</t>
  </si>
  <si>
    <t>слесарь подз. газ. 3 р. -2 мастер РСУ - 1</t>
  </si>
  <si>
    <t>слесарь подз. газ. 3 р. -2
эл.газосв. 4 р. - 1</t>
  </si>
  <si>
    <t>слесарь подз. газ. 3 р. -2
слесарь подз. газ. 4 р. -1</t>
  </si>
  <si>
    <t xml:space="preserve">слесарь подз. газ 3 р. -2
эл. газосв. 5 р. - 1  </t>
  </si>
  <si>
    <t>слесарь  подз. газ. 4 р. -2
эл.газосв. 5 р. - 1</t>
  </si>
  <si>
    <t>cлесарь подз. газ. 4 р. -2
эл.газосв. 5 р .- 1</t>
  </si>
  <si>
    <t xml:space="preserve">слесарь подз. газ 3 р. -2 слесарь подз. газ 5 р. -1
эл. газосв. 5 р. - 1  </t>
  </si>
  <si>
    <t xml:space="preserve">слесарь подз. газ 4 р. -2 слесарь подз. газ 5 р. -1
эл. газосв. 5 р. - 1  </t>
  </si>
  <si>
    <t>слесарь подз. газ. 3 р. -2
слесарь подз. газ. 5 р. -1
эл.газосв. 5 р. - 1</t>
  </si>
  <si>
    <t>слесарь подз. газ. 4 р. -2
слесарь подз. газ. 5 р. -1
эл.газосв. 5 р. - 1</t>
  </si>
  <si>
    <t>слесарь подз. газ. 3 р.-2
слесарь подз. газ. 5 р.-1
эл.газосв. 5 р. - 1                   мастер РСУ -1</t>
  </si>
  <si>
    <t>слесарь подз. газ. 5 р. -2
эл.газосв. 5 р. - 1</t>
  </si>
  <si>
    <t>слесарь подз. газ. 3 р. -2
эл.газосв.5 р. -1</t>
  </si>
  <si>
    <t>слесарь подз. газ. 3 р. -2
эл.газосв.5 р. - 1</t>
  </si>
  <si>
    <t>слесарь подз. газ. 3 р. -2
эл.газосв.5 р. - 2</t>
  </si>
  <si>
    <t>слесарь подз. газ. 3 р. -2
слесарь подз. газ. 5 р. -1
эл.газосв. 5 р. - 2</t>
  </si>
  <si>
    <t>слесарь подз.газ. 4 р. - 1
слесарь подз.газ. 5 р. - 1</t>
  </si>
  <si>
    <t>слесарь подз.газ. 4 р. - 1
слесарь подз.газ. 5 р. - 1
эл.газосв. 4 р. - 1</t>
  </si>
  <si>
    <t>слесарь подз. газ. 5 р. -2</t>
  </si>
  <si>
    <t>слесарь подз. газ. 3 р. -2
слесарь подз. газ. 5 р. -1</t>
  </si>
  <si>
    <t>слесарь подз. газ. 4 р. -2
слесарь подз. газ. 5 р. -1</t>
  </si>
  <si>
    <t>слесарь  подз.газ. 4 р. -2
 слесарь подз.газ. 5 р. -2</t>
  </si>
  <si>
    <t xml:space="preserve">слесарь  подз.газ. 5 р. -3 </t>
  </si>
  <si>
    <t>слесарь  подз.газ. 4 р. -2
слесарь подз.газ. 5 р. -2</t>
  </si>
  <si>
    <t>слесарь подз. газ. 3 р. -2 
слесарь подз. газ. 5 р. -1</t>
  </si>
  <si>
    <t>слесарь подз. газ. 4 р. -2 
слесарь подз. газ. 5 р. -1</t>
  </si>
  <si>
    <t xml:space="preserve">слесарь подз. газ.4 р. -2 </t>
  </si>
  <si>
    <t>слесарь подз.газ. 4 р. -2</t>
  </si>
  <si>
    <t>слесарь подз.газ. 4 р. - 2  
слесарь подз.газ 5 р. - 1</t>
  </si>
  <si>
    <t>слесарь подз.газ. 4 р. -2 слесарь  подз.газ. 5 р. -1 
эл.газосв. 6 р. -1</t>
  </si>
  <si>
    <t xml:space="preserve">слесарь подз.газ. 4 р. -2
 слесарь подз.газ. 5 р. -1
 эл.газосв. 6 р.- 1 
эл.газосв. 5 р. -1 </t>
  </si>
  <si>
    <t>слесарь подз.газ. 4 р. -2 
слесарь подз.газ. 5 р. -1
 эл.газосв. 6 р. - 1 
эл.газосв. 5 р. -1</t>
  </si>
  <si>
    <t>слесарь подз.газ. 4 р. -1 
слесарь  подз.газ. 5 р. -1 
эл.газосв. 5 р. -1</t>
  </si>
  <si>
    <t xml:space="preserve">слесарь подз.газ. 4 р. -1 эл.газосв. 5 р. -1 </t>
  </si>
  <si>
    <t xml:space="preserve">слесарь подз.газ. 4 р. -2 эл.газосв. 5 р. -1 </t>
  </si>
  <si>
    <t>слесарь 4 р. -1                 эл.газосв. 5 р. -1</t>
  </si>
  <si>
    <t>слесарь 4 р. -1</t>
  </si>
  <si>
    <t>слесарь 5 р. -1 
слесарь 4 р. -1</t>
  </si>
  <si>
    <t>слесарь 4 р. - 1</t>
  </si>
  <si>
    <t>слесарь 4 р. -1 
слесарь 5 р. -1</t>
  </si>
  <si>
    <t>слесарь 3 р. - 1
слесарь 4 р. - 1</t>
  </si>
  <si>
    <t>слесарь 3 р. - 1</t>
  </si>
  <si>
    <t>слесарь 3 р. -1</t>
  </si>
  <si>
    <t xml:space="preserve">слесарь 3 р.-1                 эл.газосв. 5 р.-1 </t>
  </si>
  <si>
    <t>слесарь подз.газ. 3 р -2
эл.газосв. 5 р. - 1</t>
  </si>
  <si>
    <t>слесарь подз.газ. 3 р. -2
эл.газосв. 5 р. - 1</t>
  </si>
  <si>
    <t>слесарь подз.газ. 4 р. -2
эл.газосв. 5 р. -1</t>
  </si>
  <si>
    <t>слесарь подз.газ. 3 р. -2 
эл.газосв. 5 р. -1</t>
  </si>
  <si>
    <t>слесарь подз.газ. 4 р. -2 
эл.газосв. 5 р. -1</t>
  </si>
  <si>
    <t>слесарь подз. 3 р. -2
слесарь подз.газ. 5 р.-1</t>
  </si>
  <si>
    <t>слесарь подз. 4 р. -2
слесарь подз.газ. 5 р. -1</t>
  </si>
  <si>
    <t>слесарь подз.газ. 3 р. -2
слесарь подз.газ. 5 р. -1</t>
  </si>
  <si>
    <t>слесарь подз.газ. 4 р. -2
слесарь подз.газ. 5 р. -1</t>
  </si>
  <si>
    <t>слесарь подз.газ 3 р. -2
слесарь подз.газ. 5 р. -1</t>
  </si>
  <si>
    <t>слесарь подз.газ 4 р. -2
слесарь подз.газ. 5 р. -1</t>
  </si>
  <si>
    <t>слесарь подз.газ 3 р. -2</t>
  </si>
  <si>
    <t>слесарь подз.газ 3 р. -2
слесарь подз.газ. 4 р. -1</t>
  </si>
  <si>
    <t>слесарь подз.газ 4 р. -2</t>
  </si>
  <si>
    <t>слесарь подз.газ 3 р. -2
слесарь подз.газ. 5 р. -1
эл.газосв. 5 р. -1</t>
  </si>
  <si>
    <t>слесарь подз.газ 4 р. -2
слесарь подз.газ. 5 р. -1
эл.газосв. 5 р. -1</t>
  </si>
  <si>
    <t>слесарь по газ.об. 3 р. -2</t>
  </si>
  <si>
    <t>слесарь по газ.об. 4 р. -2</t>
  </si>
  <si>
    <t xml:space="preserve"> слесарь по газ.об. 4 р. -2</t>
  </si>
  <si>
    <t>слесарь по газ.об. 4 р. -1 
слесарь по газ.об. 3 р. -2</t>
  </si>
  <si>
    <t>слесарь по газ.об. 3 р. -1 слесарь по газ.об. 4 р. -2</t>
  </si>
  <si>
    <t>слесарь по газ.об. 3 р. -2 слесарь по газ.об. 4 р. -1</t>
  </si>
  <si>
    <t>слесарь по газ.об. 2 р. -2</t>
  </si>
  <si>
    <t>слесарь по газ.об. 4 р. -2
 эл.газосв. 5 р. -1</t>
  </si>
  <si>
    <t>слесарь 4 р. -1 эл.газосварщик 5 р. -1</t>
  </si>
  <si>
    <t>слесарь по газ.об. 3 р. -1 
слесарь по газ.об. 4 р. -1
 слесарь по газ.об. 5 р. -1</t>
  </si>
  <si>
    <t>слесарь по газ.об. 3 р. -1
 слесарь по газ.об. 4 р. -1</t>
  </si>
  <si>
    <t>слесарь по газ.об. 4 р. -1
 слесарь по газ.об. 5 р. -1</t>
  </si>
  <si>
    <t>слесарь по газ.об. 3 р. -1 слесарь по газ.об. 4 р. -1</t>
  </si>
  <si>
    <t>слесарь по газ.об. 3 р. -1 слесарь по газ.об. 5 р. -1</t>
  </si>
  <si>
    <t>слесарь по газ.об. 3 р. -1</t>
  </si>
  <si>
    <t>слесарь по газ.об. 4 р. -1</t>
  </si>
  <si>
    <t>слесарь по газ.об. 3 р. -1 слесарь по газ об. 5 р.-1</t>
  </si>
  <si>
    <t>слесарь по газ.об. 4 р. -1 слесарь по газ.об. 5 р. -1</t>
  </si>
  <si>
    <t>слесарь по газ.об. 3 р. -1 слесарь по газ.об. 4 р.-1</t>
  </si>
  <si>
    <t>слесарь по газ.об. 3 р. -1 слесарь по газ.об. 5 р -1</t>
  </si>
  <si>
    <t>слесарь по газ.об. 5 р. -1</t>
  </si>
  <si>
    <t>монтер -1
 ЭХЗ 4 р.-1</t>
  </si>
  <si>
    <t xml:space="preserve">слесарь по газ.об. 4 р. -1
слесарь по газ.об. 5 р. -1
</t>
  </si>
  <si>
    <t>слесарь 3 р. -1
слесарь 4 р. -1</t>
  </si>
  <si>
    <t>эл.газосв. 4 р. -1
слесарь 4 р. -1</t>
  </si>
  <si>
    <t>лесарь 4 р. -1                  эл.газосв. 5 р. -1</t>
  </si>
  <si>
    <t>слесарь 5 р. -1
монтер 5 р. -1               эл.газосв. 5р. -1</t>
  </si>
  <si>
    <t>слесарь 4 р. -1
слесарь 5 р. -1</t>
  </si>
  <si>
    <t>слесарь 5 р. -1</t>
  </si>
  <si>
    <t>слесарь 4 р. -1                     эл.газосв. 5 р. -1</t>
  </si>
  <si>
    <t>слесарь 4 р.  -1             эл.газосв. 4 р. -1</t>
  </si>
  <si>
    <t>слесарь по газ.об. 4 р. -1 эл.газосв. 5 р. -1</t>
  </si>
  <si>
    <t>слесарь по газ.об. 3 р. -1 эл.газосв. 5 р. -1</t>
  </si>
  <si>
    <t>Мастер по газ.обор. -1</t>
  </si>
  <si>
    <t xml:space="preserve">слесарь по газ.об. 4 р. -1 </t>
  </si>
  <si>
    <t>11,2          5,6</t>
  </si>
  <si>
    <t>10,2           5,1</t>
  </si>
  <si>
    <t>4,67        2,33</t>
  </si>
  <si>
    <t>6
3</t>
  </si>
  <si>
    <t>8,64       4,32</t>
  </si>
  <si>
    <t>8,64         4,32</t>
  </si>
  <si>
    <t xml:space="preserve">Разработка проекта газификации или реконструкции системы газопотребления жилого дома индивидуальной застройки с газопроводом-вводом до 100 м. 
П р и м е ч а н и е :                                                                                                                                                           1. При длине ввода газопровода 100 и более метров пользоваться "Справочником базовых цен на проектные работы для строительства"                                                                                                                                                2. В рамках технологического присоединения согласно Постановления правительства РФ  № 1314, руководствоваться п.3 приказа ООО "Газпром газораспределение Грозный" от 10.01.2022 № 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</si>
</sst>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##0.00;###0.00"/>
    <numFmt numFmtId="166" formatCode="###0.0;###0.0"/>
    <numFmt numFmtId="167" formatCode="_-* #,##0_р_._-;\-* #,##0_р_._-;_-* &quot;-&quot;??_р_._-;_-@_-"/>
    <numFmt numFmtId="168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1"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65" fontId="3" fillId="0" borderId="1" xfId="0" applyNumberFormat="1" applyFont="1" applyBorder="1"/>
    <xf numFmtId="165" fontId="3" fillId="0" borderId="0" xfId="0" applyNumberFormat="1" applyFont="1"/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65" fontId="6" fillId="0" borderId="3" xfId="0" applyNumberFormat="1" applyFont="1" applyFill="1" applyBorder="1" applyAlignment="1">
      <alignment horizontal="center" vertical="top" wrapText="1"/>
    </xf>
    <xf numFmtId="0" fontId="9" fillId="0" borderId="0" xfId="0" applyFont="1"/>
    <xf numFmtId="165" fontId="6" fillId="0" borderId="1" xfId="0" applyNumberFormat="1" applyFont="1" applyFill="1" applyBorder="1" applyAlignment="1">
      <alignment horizontal="center" vertical="top" wrapText="1"/>
    </xf>
    <xf numFmtId="0" fontId="10" fillId="0" borderId="0" xfId="0" applyFont="1"/>
    <xf numFmtId="0" fontId="3" fillId="0" borderId="4" xfId="0" applyFont="1" applyBorder="1"/>
    <xf numFmtId="0" fontId="0" fillId="0" borderId="0" xfId="0" applyAlignment="1">
      <alignment vertical="center"/>
    </xf>
    <xf numFmtId="0" fontId="3" fillId="0" borderId="5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12" fillId="0" borderId="0" xfId="0" applyFont="1"/>
    <xf numFmtId="165" fontId="6" fillId="0" borderId="6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/>
    <xf numFmtId="2" fontId="3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0" fillId="2" borderId="0" xfId="0" applyFill="1"/>
    <xf numFmtId="49" fontId="3" fillId="2" borderId="9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Fill="1"/>
    <xf numFmtId="2" fontId="3" fillId="0" borderId="7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/>
    <xf numFmtId="167" fontId="3" fillId="0" borderId="1" xfId="1" applyNumberFormat="1" applyFont="1" applyBorder="1" applyAlignment="1">
      <alignment horizontal="center" vertical="center"/>
    </xf>
    <xf numFmtId="167" fontId="3" fillId="0" borderId="16" xfId="1" applyNumberFormat="1" applyFont="1" applyBorder="1" applyAlignment="1">
      <alignment horizontal="center" vertical="center"/>
    </xf>
    <xf numFmtId="167" fontId="3" fillId="0" borderId="18" xfId="1" applyNumberFormat="1" applyFont="1" applyBorder="1" applyAlignment="1">
      <alignment horizontal="center" vertical="center"/>
    </xf>
    <xf numFmtId="167" fontId="3" fillId="0" borderId="12" xfId="1" applyNumberFormat="1" applyFont="1" applyBorder="1" applyAlignment="1">
      <alignment horizontal="center" vertical="center"/>
    </xf>
    <xf numFmtId="167" fontId="3" fillId="0" borderId="10" xfId="1" applyNumberFormat="1" applyFont="1" applyBorder="1" applyAlignment="1">
      <alignment horizontal="center" vertical="center"/>
    </xf>
    <xf numFmtId="167" fontId="3" fillId="0" borderId="0" xfId="1" applyNumberFormat="1" applyFont="1" applyBorder="1" applyAlignment="1">
      <alignment horizontal="center" vertical="center"/>
    </xf>
    <xf numFmtId="167" fontId="3" fillId="0" borderId="5" xfId="1" applyNumberFormat="1" applyFont="1" applyBorder="1" applyAlignment="1">
      <alignment horizontal="center" vertical="center"/>
    </xf>
    <xf numFmtId="167" fontId="3" fillId="0" borderId="4" xfId="1" applyNumberFormat="1" applyFont="1" applyBorder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0" fillId="2" borderId="0" xfId="0" applyFill="1" applyBorder="1" applyAlignment="1">
      <alignment horizontal="left" vertical="top"/>
    </xf>
    <xf numFmtId="49" fontId="3" fillId="2" borderId="12" xfId="0" applyNumberFormat="1" applyFont="1" applyFill="1" applyBorder="1" applyAlignment="1">
      <alignment horizontal="center" vertical="top"/>
    </xf>
    <xf numFmtId="0" fontId="3" fillId="2" borderId="0" xfId="0" applyFont="1" applyFill="1"/>
    <xf numFmtId="165" fontId="3" fillId="2" borderId="1" xfId="0" applyNumberFormat="1" applyFont="1" applyFill="1" applyBorder="1"/>
    <xf numFmtId="167" fontId="3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7" fontId="5" fillId="0" borderId="1" xfId="1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top"/>
    </xf>
    <xf numFmtId="167" fontId="5" fillId="0" borderId="2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/>
    </xf>
    <xf numFmtId="167" fontId="5" fillId="0" borderId="12" xfId="1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top"/>
    </xf>
    <xf numFmtId="0" fontId="16" fillId="4" borderId="0" xfId="0" applyFont="1" applyFill="1" applyAlignment="1">
      <alignment horizontal="left"/>
    </xf>
    <xf numFmtId="0" fontId="3" fillId="0" borderId="0" xfId="0" applyFont="1" applyBorder="1"/>
    <xf numFmtId="167" fontId="3" fillId="0" borderId="21" xfId="1" applyNumberFormat="1" applyFont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shrinkToFit="1"/>
    </xf>
    <xf numFmtId="165" fontId="6" fillId="0" borderId="3" xfId="0" applyNumberFormat="1" applyFont="1" applyFill="1" applyBorder="1" applyAlignment="1">
      <alignment horizontal="center" vertical="center" shrinkToFi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/>
    <xf numFmtId="0" fontId="18" fillId="0" borderId="0" xfId="0" applyFont="1" applyFill="1"/>
    <xf numFmtId="0" fontId="18" fillId="0" borderId="0" xfId="0" applyFont="1"/>
    <xf numFmtId="0" fontId="17" fillId="0" borderId="1" xfId="0" applyFont="1" applyBorder="1"/>
    <xf numFmtId="0" fontId="18" fillId="3" borderId="0" xfId="0" applyFont="1" applyFill="1"/>
    <xf numFmtId="1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18" fillId="0" borderId="0" xfId="0" applyFont="1" applyFill="1" applyBorder="1"/>
    <xf numFmtId="0" fontId="19" fillId="0" borderId="0" xfId="0" applyFont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20" fillId="0" borderId="0" xfId="0" applyFont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45" xfId="0" applyFont="1" applyBorder="1" applyAlignment="1">
      <alignment horizontal="left"/>
    </xf>
    <xf numFmtId="0" fontId="21" fillId="0" borderId="44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43" xfId="0" applyFont="1" applyBorder="1" applyAlignment="1">
      <alignment horizontal="left" vertical="top"/>
    </xf>
    <xf numFmtId="0" fontId="20" fillId="0" borderId="46" xfId="0" applyFont="1" applyBorder="1" applyAlignment="1">
      <alignment horizontal="left" vertical="top"/>
    </xf>
    <xf numFmtId="0" fontId="20" fillId="0" borderId="47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/>
    </xf>
    <xf numFmtId="0" fontId="20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/>
    </xf>
    <xf numFmtId="0" fontId="21" fillId="0" borderId="48" xfId="0" applyFont="1" applyBorder="1" applyAlignment="1">
      <alignment horizontal="left" vertical="top"/>
    </xf>
    <xf numFmtId="0" fontId="20" fillId="0" borderId="49" xfId="0" applyFont="1" applyBorder="1" applyAlignment="1">
      <alignment horizontal="left" vertical="top"/>
    </xf>
    <xf numFmtId="0" fontId="20" fillId="0" borderId="50" xfId="0" applyFont="1" applyBorder="1" applyAlignment="1">
      <alignment horizontal="left" vertical="top"/>
    </xf>
    <xf numFmtId="0" fontId="17" fillId="6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vertical="top"/>
    </xf>
    <xf numFmtId="0" fontId="17" fillId="6" borderId="1" xfId="0" applyFont="1" applyFill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/>
    </xf>
    <xf numFmtId="1" fontId="17" fillId="0" borderId="1" xfId="1" applyNumberFormat="1" applyFont="1" applyBorder="1"/>
    <xf numFmtId="2" fontId="3" fillId="0" borderId="1" xfId="0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top"/>
    </xf>
    <xf numFmtId="167" fontId="3" fillId="0" borderId="19" xfId="1" applyNumberFormat="1" applyFont="1" applyBorder="1" applyAlignment="1">
      <alignment horizontal="center" vertical="center"/>
    </xf>
    <xf numFmtId="167" fontId="3" fillId="0" borderId="9" xfId="1" applyNumberFormat="1" applyFont="1" applyBorder="1" applyAlignment="1">
      <alignment horizontal="center" vertical="center"/>
    </xf>
    <xf numFmtId="167" fontId="3" fillId="0" borderId="8" xfId="1" applyNumberFormat="1" applyFont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top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164" fontId="3" fillId="0" borderId="1" xfId="1" applyFont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7" fontId="3" fillId="5" borderId="12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3" fillId="0" borderId="12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2" borderId="8" xfId="0" applyNumberFormat="1" applyFont="1" applyFill="1" applyBorder="1" applyAlignment="1">
      <alignment horizontal="center" vertical="center"/>
    </xf>
    <xf numFmtId="167" fontId="3" fillId="2" borderId="8" xfId="1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/>
    </xf>
    <xf numFmtId="167" fontId="3" fillId="0" borderId="4" xfId="1" applyNumberFormat="1" applyFont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top"/>
    </xf>
    <xf numFmtId="49" fontId="3" fillId="5" borderId="7" xfId="0" applyNumberFormat="1" applyFont="1" applyFill="1" applyBorder="1" applyAlignment="1">
      <alignment horizontal="center" vertical="top"/>
    </xf>
    <xf numFmtId="0" fontId="21" fillId="5" borderId="43" xfId="0" applyFont="1" applyFill="1" applyBorder="1" applyAlignment="1">
      <alignment horizontal="left" vertical="top"/>
    </xf>
    <xf numFmtId="0" fontId="20" fillId="5" borderId="4" xfId="0" applyFont="1" applyFill="1" applyBorder="1" applyAlignment="1">
      <alignment horizontal="left" vertical="top" wrapText="1"/>
    </xf>
    <xf numFmtId="0" fontId="20" fillId="5" borderId="4" xfId="0" applyFont="1" applyFill="1" applyBorder="1" applyAlignment="1">
      <alignment horizontal="left" vertical="top"/>
    </xf>
    <xf numFmtId="0" fontId="20" fillId="5" borderId="47" xfId="0" applyFont="1" applyFill="1" applyBorder="1" applyAlignment="1">
      <alignment horizontal="left" vertical="top"/>
    </xf>
    <xf numFmtId="1" fontId="25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/>
    </xf>
    <xf numFmtId="1" fontId="25" fillId="0" borderId="1" xfId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67" fontId="3" fillId="0" borderId="22" xfId="1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7" fontId="3" fillId="0" borderId="23" xfId="1" applyNumberFormat="1" applyFont="1" applyBorder="1" applyAlignment="1">
      <alignment horizontal="center" vertical="center"/>
    </xf>
    <xf numFmtId="167" fontId="3" fillId="0" borderId="12" xfId="1" applyNumberFormat="1" applyFont="1" applyBorder="1" applyAlignment="1">
      <alignment horizontal="center"/>
    </xf>
    <xf numFmtId="3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167" fontId="5" fillId="0" borderId="51" xfId="1" applyNumberFormat="1" applyFont="1" applyFill="1" applyBorder="1" applyAlignment="1">
      <alignment horizontal="center" vertical="center" wrapText="1"/>
    </xf>
    <xf numFmtId="167" fontId="3" fillId="0" borderId="27" xfId="1" applyNumberFormat="1" applyFont="1" applyBorder="1" applyAlignment="1">
      <alignment horizontal="center" vertical="center"/>
    </xf>
    <xf numFmtId="167" fontId="3" fillId="0" borderId="28" xfId="1" applyNumberFormat="1" applyFont="1" applyBorder="1" applyAlignment="1">
      <alignment horizontal="center" vertical="center"/>
    </xf>
    <xf numFmtId="167" fontId="5" fillId="0" borderId="52" xfId="1" applyNumberFormat="1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top"/>
    </xf>
    <xf numFmtId="2" fontId="3" fillId="0" borderId="54" xfId="0" applyNumberFormat="1" applyFont="1" applyBorder="1" applyAlignment="1">
      <alignment horizontal="center" vertical="top"/>
    </xf>
    <xf numFmtId="167" fontId="3" fillId="0" borderId="22" xfId="1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167" fontId="5" fillId="6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2" fontId="3" fillId="0" borderId="9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top" wrapText="1"/>
    </xf>
    <xf numFmtId="0" fontId="20" fillId="0" borderId="49" xfId="0" applyFont="1" applyBorder="1" applyAlignment="1">
      <alignment horizontal="left" vertical="top"/>
    </xf>
    <xf numFmtId="0" fontId="20" fillId="0" borderId="4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/>
    </xf>
    <xf numFmtId="0" fontId="20" fillId="5" borderId="4" xfId="0" applyFont="1" applyFill="1" applyBorder="1" applyAlignment="1">
      <alignment horizontal="left" vertical="top" wrapText="1"/>
    </xf>
    <xf numFmtId="0" fontId="20" fillId="0" borderId="45" xfId="0" applyFont="1" applyBorder="1" applyAlignment="1">
      <alignment horizontal="left" vertical="top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16" fontId="5" fillId="0" borderId="19" xfId="0" applyNumberFormat="1" applyFont="1" applyFill="1" applyBorder="1" applyAlignment="1">
      <alignment horizontal="left" vertical="top" wrapText="1"/>
    </xf>
    <xf numFmtId="16" fontId="5" fillId="0" borderId="10" xfId="0" applyNumberFormat="1" applyFont="1" applyFill="1" applyBorder="1" applyAlignment="1">
      <alignment horizontal="left" vertical="top" wrapText="1"/>
    </xf>
    <xf numFmtId="16" fontId="5" fillId="0" borderId="35" xfId="0" applyNumberFormat="1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6" fontId="5" fillId="0" borderId="39" xfId="0" applyNumberFormat="1" applyFont="1" applyFill="1" applyBorder="1" applyAlignment="1">
      <alignment horizontal="left" vertical="top" wrapText="1"/>
    </xf>
    <xf numFmtId="16" fontId="5" fillId="0" borderId="40" xfId="0" applyNumberFormat="1" applyFont="1" applyFill="1" applyBorder="1" applyAlignment="1">
      <alignment horizontal="left" vertical="top" wrapText="1"/>
    </xf>
    <xf numFmtId="16" fontId="5" fillId="0" borderId="30" xfId="0" applyNumberFormat="1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167" fontId="5" fillId="6" borderId="1" xfId="1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 shrinkToFit="1"/>
    </xf>
    <xf numFmtId="0" fontId="3" fillId="0" borderId="31" xfId="0" applyFont="1" applyFill="1" applyBorder="1" applyAlignment="1">
      <alignment horizontal="left" vertical="top" wrapText="1" shrinkToFit="1"/>
    </xf>
    <xf numFmtId="0" fontId="3" fillId="0" borderId="24" xfId="0" applyFont="1" applyFill="1" applyBorder="1" applyAlignment="1">
      <alignment horizontal="left" vertical="top" wrapText="1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left" vertical="top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3" fillId="0" borderId="17" xfId="0" applyFont="1" applyFill="1" applyBorder="1" applyAlignment="1">
      <alignment horizontal="left" vertical="top" wrapText="1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49" fontId="3" fillId="0" borderId="19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top"/>
    </xf>
    <xf numFmtId="2" fontId="5" fillId="0" borderId="7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5" fillId="0" borderId="2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wrapText="1"/>
    </xf>
    <xf numFmtId="0" fontId="3" fillId="2" borderId="22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3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4" xfId="1" applyNumberFormat="1" applyFont="1" applyBorder="1" applyAlignment="1">
      <alignment horizontal="left" wrapText="1"/>
    </xf>
    <xf numFmtId="49" fontId="3" fillId="0" borderId="22" xfId="1" applyNumberFormat="1" applyFont="1" applyBorder="1" applyAlignment="1">
      <alignment horizontal="left" wrapText="1"/>
    </xf>
    <xf numFmtId="164" fontId="3" fillId="0" borderId="12" xfId="1" applyFont="1" applyBorder="1" applyAlignment="1">
      <alignment horizontal="center" vertical="center"/>
    </xf>
    <xf numFmtId="164" fontId="3" fillId="0" borderId="22" xfId="1" applyFont="1" applyBorder="1" applyAlignment="1">
      <alignment horizontal="center" vertical="center"/>
    </xf>
    <xf numFmtId="164" fontId="3" fillId="0" borderId="12" xfId="1" applyFont="1" applyBorder="1" applyAlignment="1">
      <alignment horizontal="center" vertical="center" wrapText="1"/>
    </xf>
    <xf numFmtId="164" fontId="3" fillId="0" borderId="22" xfId="1" applyFont="1" applyBorder="1" applyAlignment="1">
      <alignment horizontal="center" vertical="center" wrapText="1"/>
    </xf>
    <xf numFmtId="168" fontId="3" fillId="0" borderId="12" xfId="1" applyNumberFormat="1" applyFont="1" applyBorder="1" applyAlignment="1">
      <alignment horizontal="left" vertical="center" wrapText="1"/>
    </xf>
    <xf numFmtId="168" fontId="3" fillId="0" borderId="4" xfId="1" applyNumberFormat="1" applyFont="1" applyBorder="1" applyAlignment="1">
      <alignment horizontal="left" vertical="center" wrapText="1"/>
    </xf>
    <xf numFmtId="168" fontId="3" fillId="0" borderId="22" xfId="1" applyNumberFormat="1" applyFont="1" applyBorder="1" applyAlignment="1">
      <alignment horizontal="left" vertical="center" wrapText="1"/>
    </xf>
    <xf numFmtId="164" fontId="13" fillId="0" borderId="12" xfId="1" applyFont="1" applyBorder="1" applyAlignment="1">
      <alignment horizontal="center" vertical="center"/>
    </xf>
    <xf numFmtId="164" fontId="24" fillId="0" borderId="4" xfId="1" applyFont="1" applyBorder="1" applyAlignment="1">
      <alignment horizontal="center" vertical="center"/>
    </xf>
    <xf numFmtId="164" fontId="24" fillId="0" borderId="22" xfId="1" applyFont="1" applyBorder="1" applyAlignment="1">
      <alignment horizontal="center" vertical="center"/>
    </xf>
    <xf numFmtId="164" fontId="13" fillId="0" borderId="4" xfId="1" applyFont="1" applyBorder="1" applyAlignment="1">
      <alignment horizontal="center" vertical="center"/>
    </xf>
    <xf numFmtId="168" fontId="3" fillId="0" borderId="4" xfId="1" applyNumberFormat="1" applyFont="1" applyBorder="1" applyAlignment="1">
      <alignment horizontal="left" vertical="center" wrapText="1" shrinkToFit="1"/>
    </xf>
    <xf numFmtId="168" fontId="3" fillId="0" borderId="22" xfId="1" applyNumberFormat="1" applyFont="1" applyBorder="1" applyAlignment="1">
      <alignment horizontal="left" vertical="center" wrapText="1" shrinkToFit="1"/>
    </xf>
    <xf numFmtId="49" fontId="13" fillId="0" borderId="4" xfId="1" applyNumberFormat="1" applyFont="1" applyBorder="1" applyAlignment="1">
      <alignment horizontal="center" vertical="center"/>
    </xf>
    <xf numFmtId="49" fontId="24" fillId="0" borderId="4" xfId="1" applyNumberFormat="1" applyFont="1" applyBorder="1" applyAlignment="1">
      <alignment horizontal="center" vertical="center"/>
    </xf>
    <xf numFmtId="49" fontId="24" fillId="0" borderId="22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left" wrapText="1"/>
    </xf>
    <xf numFmtId="0" fontId="3" fillId="0" borderId="22" xfId="1" applyNumberFormat="1" applyFont="1" applyBorder="1" applyAlignment="1">
      <alignment horizontal="left" wrapText="1"/>
    </xf>
    <xf numFmtId="164" fontId="3" fillId="0" borderId="4" xfId="1" applyFont="1" applyBorder="1" applyAlignment="1">
      <alignment horizontal="left" wrapText="1"/>
    </xf>
    <xf numFmtId="164" fontId="3" fillId="0" borderId="22" xfId="1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3" fillId="5" borderId="12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5" fontId="5" fillId="0" borderId="3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 wrapText="1"/>
    </xf>
    <xf numFmtId="167" fontId="5" fillId="0" borderId="55" xfId="1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165" fontId="6" fillId="0" borderId="58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top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7" fontId="5" fillId="0" borderId="4" xfId="1" applyNumberFormat="1" applyFont="1" applyFill="1" applyBorder="1" applyAlignment="1">
      <alignment horizontal="center" vertical="center"/>
    </xf>
    <xf numFmtId="3" fontId="5" fillId="0" borderId="22" xfId="1" applyNumberFormat="1" applyFont="1" applyFill="1" applyBorder="1" applyAlignment="1">
      <alignment horizontal="center" vertical="center"/>
    </xf>
    <xf numFmtId="167" fontId="3" fillId="0" borderId="20" xfId="1" applyNumberFormat="1" applyFont="1" applyBorder="1" applyAlignment="1">
      <alignment horizontal="center" vertical="center"/>
    </xf>
    <xf numFmtId="167" fontId="5" fillId="0" borderId="59" xfId="1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1" fontId="28" fillId="0" borderId="1" xfId="0" applyNumberFormat="1" applyFont="1" applyBorder="1"/>
    <xf numFmtId="164" fontId="28" fillId="0" borderId="1" xfId="1" applyFont="1" applyBorder="1"/>
    <xf numFmtId="1" fontId="28" fillId="0" borderId="1" xfId="1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59;&#1058;&#1043;-2015&#1075;\GRO.2015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Комментарии"/>
      <sheetName val="Проверка"/>
      <sheetName val="AllSheetsInThisWorkbook"/>
      <sheetName val="et_union_hor"/>
      <sheetName val="CheckCopy"/>
      <sheetName val="TEHSHEET"/>
      <sheetName val="modUpdTemplMain"/>
      <sheetName val="modCommonProv"/>
      <sheetName val="modProvGeneralProc"/>
      <sheetName val="REESTR_ORG"/>
      <sheetName val="REESTR_FILTERED"/>
      <sheetName val="modfrmReestr"/>
      <sheetName val="modClassifierValidate"/>
      <sheetName val="modCommandButton"/>
      <sheetName val="modHyp"/>
      <sheetName val="modChange"/>
      <sheetName val="modThisWorkbook"/>
      <sheetName val="modInf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SheetMain09"/>
      <sheetName val="modSheetComs"/>
      <sheetName val="GRO.2015(v1.0)"/>
    </sheetNames>
    <sheetDataSet>
      <sheetData sheetId="0"/>
      <sheetData sheetId="1"/>
      <sheetData sheetId="2"/>
      <sheetData sheetId="3"/>
      <sheetData sheetId="4">
        <row r="12">
          <cell r="G12">
            <v>2015</v>
          </cell>
        </row>
        <row r="16">
          <cell r="G16" t="str">
            <v>ОАО "Чеченгаз"</v>
          </cell>
        </row>
      </sheetData>
      <sheetData sheetId="5"/>
      <sheetData sheetId="6"/>
      <sheetData sheetId="7"/>
      <sheetData sheetId="8"/>
      <sheetData sheetId="9">
        <row r="16">
          <cell r="G16">
            <v>1878.7000000000003</v>
          </cell>
        </row>
      </sheetData>
      <sheetData sheetId="10">
        <row r="16">
          <cell r="G16">
            <v>1886.21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5"/>
  <sheetViews>
    <sheetView tabSelected="1" view="pageBreakPreview" zoomScale="115" zoomScaleSheetLayoutView="115" workbookViewId="0">
      <selection activeCell="B5" sqref="B5:G5"/>
    </sheetView>
  </sheetViews>
  <sheetFormatPr defaultRowHeight="15.75" x14ac:dyDescent="0.25"/>
  <cols>
    <col min="1" max="1" width="9.7109375" style="105" customWidth="1"/>
    <col min="2" max="2" width="1" style="106" customWidth="1"/>
    <col min="3" max="3" width="4.7109375" style="106" customWidth="1"/>
    <col min="4" max="4" width="6.42578125" style="106" customWidth="1"/>
    <col min="5" max="6" width="9.140625" style="106"/>
    <col min="7" max="7" width="42.85546875" style="106" customWidth="1"/>
    <col min="8" max="8" width="3.5703125" style="106" customWidth="1"/>
    <col min="9" max="9" width="3.85546875" style="106" customWidth="1"/>
    <col min="10" max="16384" width="9.140625" style="103"/>
  </cols>
  <sheetData>
    <row r="2" spans="1:9" ht="18.75" x14ac:dyDescent="0.3">
      <c r="A2" s="239" t="s">
        <v>1976</v>
      </c>
      <c r="B2" s="239"/>
      <c r="C2" s="239"/>
      <c r="D2" s="239"/>
      <c r="E2" s="239"/>
      <c r="F2" s="239"/>
      <c r="G2" s="239"/>
      <c r="H2" s="239"/>
      <c r="I2" s="239"/>
    </row>
    <row r="3" spans="1:9" ht="11.25" customHeight="1" x14ac:dyDescent="0.25"/>
    <row r="4" spans="1:9" ht="4.5" customHeight="1" thickBot="1" x14ac:dyDescent="0.3"/>
    <row r="5" spans="1:9" ht="35.25" customHeight="1" x14ac:dyDescent="0.25">
      <c r="A5" s="110" t="s">
        <v>1924</v>
      </c>
      <c r="B5" s="243" t="s">
        <v>1925</v>
      </c>
      <c r="C5" s="243"/>
      <c r="D5" s="243"/>
      <c r="E5" s="243"/>
      <c r="F5" s="243"/>
      <c r="G5" s="243"/>
      <c r="H5" s="109"/>
      <c r="I5" s="113">
        <v>1</v>
      </c>
    </row>
    <row r="6" spans="1:9" ht="31.5" customHeight="1" x14ac:dyDescent="0.25">
      <c r="A6" s="111" t="s">
        <v>1933</v>
      </c>
      <c r="B6" s="240" t="s">
        <v>1745</v>
      </c>
      <c r="C6" s="240"/>
      <c r="D6" s="240"/>
      <c r="E6" s="240"/>
      <c r="F6" s="240"/>
      <c r="G6" s="240"/>
      <c r="H6" s="107"/>
      <c r="I6" s="114">
        <v>5</v>
      </c>
    </row>
    <row r="7" spans="1:9" ht="19.5" customHeight="1" x14ac:dyDescent="0.25">
      <c r="A7" s="112" t="s">
        <v>1934</v>
      </c>
      <c r="B7" s="238" t="s">
        <v>1938</v>
      </c>
      <c r="C7" s="238"/>
      <c r="D7" s="238"/>
      <c r="E7" s="238"/>
      <c r="F7" s="238"/>
      <c r="G7" s="238"/>
      <c r="H7" s="108"/>
      <c r="I7" s="114">
        <v>5</v>
      </c>
    </row>
    <row r="8" spans="1:9" ht="33" customHeight="1" x14ac:dyDescent="0.25">
      <c r="A8" s="111" t="s">
        <v>1935</v>
      </c>
      <c r="B8" s="240" t="s">
        <v>1939</v>
      </c>
      <c r="C8" s="240"/>
      <c r="D8" s="240"/>
      <c r="E8" s="240"/>
      <c r="F8" s="240"/>
      <c r="G8" s="240"/>
      <c r="H8" s="107"/>
      <c r="I8" s="114">
        <v>5</v>
      </c>
    </row>
    <row r="9" spans="1:9" ht="20.25" customHeight="1" x14ac:dyDescent="0.25">
      <c r="A9" s="112" t="s">
        <v>1936</v>
      </c>
      <c r="B9" s="238" t="s">
        <v>1940</v>
      </c>
      <c r="C9" s="238"/>
      <c r="D9" s="238"/>
      <c r="E9" s="238"/>
      <c r="F9" s="238"/>
      <c r="G9" s="238"/>
      <c r="H9" s="108"/>
      <c r="I9" s="114">
        <v>7</v>
      </c>
    </row>
    <row r="10" spans="1:9" x14ac:dyDescent="0.25">
      <c r="A10" s="111"/>
      <c r="B10" s="115"/>
      <c r="C10" s="240" t="s">
        <v>1926</v>
      </c>
      <c r="D10" s="240"/>
      <c r="E10" s="240" t="s">
        <v>1941</v>
      </c>
      <c r="F10" s="240"/>
      <c r="G10" s="240"/>
      <c r="H10" s="116"/>
      <c r="I10" s="114">
        <v>7</v>
      </c>
    </row>
    <row r="11" spans="1:9" x14ac:dyDescent="0.25">
      <c r="A11" s="112"/>
      <c r="B11" s="117"/>
      <c r="C11" s="117"/>
      <c r="D11" s="117" t="s">
        <v>1927</v>
      </c>
      <c r="E11" s="238" t="s">
        <v>1928</v>
      </c>
      <c r="F11" s="238"/>
      <c r="G11" s="238"/>
      <c r="H11" s="118"/>
      <c r="I11" s="114">
        <v>7</v>
      </c>
    </row>
    <row r="12" spans="1:9" x14ac:dyDescent="0.25">
      <c r="A12" s="111"/>
      <c r="B12" s="115"/>
      <c r="C12" s="115"/>
      <c r="D12" s="115" t="s">
        <v>1930</v>
      </c>
      <c r="E12" s="240" t="s">
        <v>1929</v>
      </c>
      <c r="F12" s="240"/>
      <c r="G12" s="240"/>
      <c r="H12" s="116"/>
      <c r="I12" s="114">
        <v>9</v>
      </c>
    </row>
    <row r="13" spans="1:9" x14ac:dyDescent="0.25">
      <c r="A13" s="112"/>
      <c r="B13" s="117"/>
      <c r="C13" s="117"/>
      <c r="D13" s="117" t="s">
        <v>1931</v>
      </c>
      <c r="E13" s="238" t="s">
        <v>1942</v>
      </c>
      <c r="F13" s="238"/>
      <c r="G13" s="238"/>
      <c r="H13" s="118"/>
      <c r="I13" s="114">
        <v>11</v>
      </c>
    </row>
    <row r="14" spans="1:9" x14ac:dyDescent="0.25">
      <c r="A14" s="111"/>
      <c r="B14" s="115"/>
      <c r="C14" s="115"/>
      <c r="D14" s="115" t="s">
        <v>1932</v>
      </c>
      <c r="E14" s="240" t="s">
        <v>1943</v>
      </c>
      <c r="F14" s="240"/>
      <c r="G14" s="240"/>
      <c r="H14" s="116"/>
      <c r="I14" s="114">
        <v>25</v>
      </c>
    </row>
    <row r="15" spans="1:9" ht="15.75" customHeight="1" x14ac:dyDescent="0.25">
      <c r="A15" s="112"/>
      <c r="B15" s="117"/>
      <c r="C15" s="238" t="s">
        <v>1937</v>
      </c>
      <c r="D15" s="238"/>
      <c r="E15" s="238" t="s">
        <v>1944</v>
      </c>
      <c r="F15" s="238"/>
      <c r="G15" s="238"/>
      <c r="H15" s="118"/>
      <c r="I15" s="114">
        <v>26</v>
      </c>
    </row>
    <row r="16" spans="1:9" x14ac:dyDescent="0.25">
      <c r="A16" s="111"/>
      <c r="B16" s="115"/>
      <c r="C16" s="115"/>
      <c r="D16" s="115" t="s">
        <v>1945</v>
      </c>
      <c r="E16" s="240" t="s">
        <v>1929</v>
      </c>
      <c r="F16" s="240"/>
      <c r="G16" s="240"/>
      <c r="H16" s="116"/>
      <c r="I16" s="114">
        <v>26</v>
      </c>
    </row>
    <row r="17" spans="1:10" x14ac:dyDescent="0.25">
      <c r="A17" s="112"/>
      <c r="B17" s="117"/>
      <c r="C17" s="117"/>
      <c r="D17" s="117" t="s">
        <v>1946</v>
      </c>
      <c r="E17" s="238" t="s">
        <v>1942</v>
      </c>
      <c r="F17" s="238"/>
      <c r="G17" s="238"/>
      <c r="H17" s="118"/>
      <c r="I17" s="114">
        <v>27</v>
      </c>
    </row>
    <row r="18" spans="1:10" x14ac:dyDescent="0.25">
      <c r="A18" s="111"/>
      <c r="B18" s="115"/>
      <c r="C18" s="240" t="s">
        <v>1947</v>
      </c>
      <c r="D18" s="240"/>
      <c r="E18" s="240" t="s">
        <v>1948</v>
      </c>
      <c r="F18" s="240"/>
      <c r="G18" s="240"/>
      <c r="H18" s="116"/>
      <c r="I18" s="114">
        <v>29</v>
      </c>
    </row>
    <row r="19" spans="1:10" x14ac:dyDescent="0.25">
      <c r="A19" s="112"/>
      <c r="B19" s="117"/>
      <c r="C19" s="117"/>
      <c r="D19" s="117" t="s">
        <v>1949</v>
      </c>
      <c r="E19" s="238" t="s">
        <v>1928</v>
      </c>
      <c r="F19" s="238"/>
      <c r="G19" s="238"/>
      <c r="H19" s="118"/>
      <c r="I19" s="114">
        <v>29</v>
      </c>
    </row>
    <row r="20" spans="1:10" x14ac:dyDescent="0.25">
      <c r="A20" s="111"/>
      <c r="B20" s="115"/>
      <c r="C20" s="115"/>
      <c r="D20" s="115" t="s">
        <v>1950</v>
      </c>
      <c r="E20" s="240" t="s">
        <v>1929</v>
      </c>
      <c r="F20" s="240"/>
      <c r="G20" s="240"/>
      <c r="H20" s="116"/>
      <c r="I20" s="114">
        <v>29</v>
      </c>
    </row>
    <row r="21" spans="1:10" x14ac:dyDescent="0.25">
      <c r="A21" s="168"/>
      <c r="B21" s="169"/>
      <c r="C21" s="169"/>
      <c r="D21" s="169" t="s">
        <v>1951</v>
      </c>
      <c r="E21" s="242" t="s">
        <v>1942</v>
      </c>
      <c r="F21" s="242"/>
      <c r="G21" s="242"/>
      <c r="H21" s="170"/>
      <c r="I21" s="171">
        <v>30</v>
      </c>
    </row>
    <row r="22" spans="1:10" x14ac:dyDescent="0.25">
      <c r="A22" s="111"/>
      <c r="B22" s="115"/>
      <c r="C22" s="115"/>
      <c r="D22" s="115" t="s">
        <v>1952</v>
      </c>
      <c r="E22" s="240" t="s">
        <v>1943</v>
      </c>
      <c r="F22" s="240"/>
      <c r="G22" s="240"/>
      <c r="H22" s="116"/>
      <c r="I22" s="114">
        <v>32</v>
      </c>
    </row>
    <row r="23" spans="1:10" x14ac:dyDescent="0.25">
      <c r="A23" s="112"/>
      <c r="B23" s="117"/>
      <c r="C23" s="238" t="s">
        <v>1953</v>
      </c>
      <c r="D23" s="238"/>
      <c r="E23" s="238" t="s">
        <v>1954</v>
      </c>
      <c r="F23" s="238"/>
      <c r="G23" s="238"/>
      <c r="H23" s="118"/>
      <c r="I23" s="114">
        <v>32</v>
      </c>
    </row>
    <row r="24" spans="1:10" x14ac:dyDescent="0.25">
      <c r="A24" s="111" t="s">
        <v>1955</v>
      </c>
      <c r="B24" s="240" t="s">
        <v>1956</v>
      </c>
      <c r="C24" s="240"/>
      <c r="D24" s="240"/>
      <c r="E24" s="240"/>
      <c r="F24" s="240"/>
      <c r="G24" s="240"/>
      <c r="H24" s="116"/>
      <c r="I24" s="114">
        <v>33</v>
      </c>
    </row>
    <row r="25" spans="1:10" ht="45.75" customHeight="1" x14ac:dyDescent="0.25">
      <c r="A25" s="112"/>
      <c r="B25" s="117"/>
      <c r="C25" s="238" t="s">
        <v>1957</v>
      </c>
      <c r="D25" s="238"/>
      <c r="E25" s="238" t="s">
        <v>1959</v>
      </c>
      <c r="F25" s="238"/>
      <c r="G25" s="238"/>
      <c r="H25" s="118"/>
      <c r="I25" s="114">
        <v>33</v>
      </c>
    </row>
    <row r="26" spans="1:10" x14ac:dyDescent="0.25">
      <c r="A26" s="111"/>
      <c r="B26" s="115"/>
      <c r="C26" s="115"/>
      <c r="D26" s="115" t="s">
        <v>1960</v>
      </c>
      <c r="E26" s="240" t="s">
        <v>1929</v>
      </c>
      <c r="F26" s="240"/>
      <c r="G26" s="240"/>
      <c r="H26" s="116"/>
      <c r="I26" s="114">
        <v>33</v>
      </c>
    </row>
    <row r="27" spans="1:10" x14ac:dyDescent="0.25">
      <c r="A27" s="112"/>
      <c r="B27" s="117"/>
      <c r="C27" s="117"/>
      <c r="D27" s="117" t="s">
        <v>1961</v>
      </c>
      <c r="E27" s="238" t="s">
        <v>1942</v>
      </c>
      <c r="F27" s="238"/>
      <c r="G27" s="238"/>
      <c r="H27" s="118"/>
      <c r="I27" s="114">
        <v>34</v>
      </c>
    </row>
    <row r="28" spans="1:10" ht="49.5" customHeight="1" x14ac:dyDescent="0.25">
      <c r="A28" s="111"/>
      <c r="B28" s="115"/>
      <c r="C28" s="240" t="s">
        <v>1962</v>
      </c>
      <c r="D28" s="240"/>
      <c r="E28" s="240" t="s">
        <v>1958</v>
      </c>
      <c r="F28" s="240"/>
      <c r="G28" s="240"/>
      <c r="H28" s="116"/>
      <c r="I28" s="114">
        <v>35</v>
      </c>
    </row>
    <row r="29" spans="1:10" x14ac:dyDescent="0.25">
      <c r="A29" s="112"/>
      <c r="B29" s="117"/>
      <c r="C29" s="117"/>
      <c r="D29" s="117" t="s">
        <v>1963</v>
      </c>
      <c r="E29" s="238" t="s">
        <v>1967</v>
      </c>
      <c r="F29" s="238"/>
      <c r="G29" s="238"/>
      <c r="H29" s="118"/>
      <c r="I29" s="114">
        <v>35</v>
      </c>
    </row>
    <row r="30" spans="1:10" ht="30" customHeight="1" x14ac:dyDescent="0.25">
      <c r="A30" s="111"/>
      <c r="B30" s="115"/>
      <c r="C30" s="115"/>
      <c r="D30" s="115" t="s">
        <v>1964</v>
      </c>
      <c r="E30" s="240" t="s">
        <v>1968</v>
      </c>
      <c r="F30" s="240"/>
      <c r="G30" s="240"/>
      <c r="H30" s="116"/>
      <c r="I30" s="114">
        <v>37</v>
      </c>
      <c r="J30" s="104"/>
    </row>
    <row r="31" spans="1:10" x14ac:dyDescent="0.25">
      <c r="A31" s="112"/>
      <c r="B31" s="117"/>
      <c r="C31" s="117"/>
      <c r="D31" s="117" t="s">
        <v>1965</v>
      </c>
      <c r="E31" s="238" t="s">
        <v>1942</v>
      </c>
      <c r="F31" s="238"/>
      <c r="G31" s="238"/>
      <c r="H31" s="118"/>
      <c r="I31" s="114">
        <v>37</v>
      </c>
    </row>
    <row r="32" spans="1:10" x14ac:dyDescent="0.25">
      <c r="A32" s="111"/>
      <c r="B32" s="115"/>
      <c r="C32" s="115"/>
      <c r="D32" s="115" t="s">
        <v>1966</v>
      </c>
      <c r="E32" s="240" t="s">
        <v>1969</v>
      </c>
      <c r="F32" s="240"/>
      <c r="G32" s="240"/>
      <c r="H32" s="116"/>
      <c r="I32" s="114">
        <v>45</v>
      </c>
    </row>
    <row r="33" spans="1:9" x14ac:dyDescent="0.25">
      <c r="A33" s="112" t="s">
        <v>1970</v>
      </c>
      <c r="B33" s="238" t="s">
        <v>1971</v>
      </c>
      <c r="C33" s="238"/>
      <c r="D33" s="238"/>
      <c r="E33" s="238"/>
      <c r="F33" s="238"/>
      <c r="G33" s="238"/>
      <c r="H33" s="118"/>
      <c r="I33" s="114">
        <v>46</v>
      </c>
    </row>
    <row r="34" spans="1:9" x14ac:dyDescent="0.25">
      <c r="A34" s="111"/>
      <c r="B34" s="116"/>
      <c r="C34" s="241" t="s">
        <v>1972</v>
      </c>
      <c r="D34" s="241"/>
      <c r="E34" s="241" t="s">
        <v>1973</v>
      </c>
      <c r="F34" s="241"/>
      <c r="G34" s="241"/>
      <c r="H34" s="116"/>
      <c r="I34" s="114">
        <v>46</v>
      </c>
    </row>
    <row r="35" spans="1:9" ht="16.5" thickBot="1" x14ac:dyDescent="0.3">
      <c r="A35" s="119"/>
      <c r="B35" s="120"/>
      <c r="C35" s="237" t="s">
        <v>1974</v>
      </c>
      <c r="D35" s="237"/>
      <c r="E35" s="237" t="s">
        <v>1975</v>
      </c>
      <c r="F35" s="237"/>
      <c r="G35" s="237"/>
      <c r="H35" s="120"/>
      <c r="I35" s="121">
        <v>46</v>
      </c>
    </row>
  </sheetData>
  <mergeCells count="40">
    <mergeCell ref="B5:G5"/>
    <mergeCell ref="C10:D10"/>
    <mergeCell ref="B9:G9"/>
    <mergeCell ref="B6:G6"/>
    <mergeCell ref="B7:G7"/>
    <mergeCell ref="B8:G8"/>
    <mergeCell ref="E20:G20"/>
    <mergeCell ref="C15:D15"/>
    <mergeCell ref="E10:G10"/>
    <mergeCell ref="E12:G12"/>
    <mergeCell ref="E11:G11"/>
    <mergeCell ref="E13:G13"/>
    <mergeCell ref="E14:G14"/>
    <mergeCell ref="E16:G16"/>
    <mergeCell ref="E17:G17"/>
    <mergeCell ref="C18:D18"/>
    <mergeCell ref="E18:G18"/>
    <mergeCell ref="E19:G19"/>
    <mergeCell ref="E22:G22"/>
    <mergeCell ref="E23:G23"/>
    <mergeCell ref="C23:D23"/>
    <mergeCell ref="B24:G24"/>
    <mergeCell ref="C25:D25"/>
    <mergeCell ref="E25:G25"/>
    <mergeCell ref="C35:D35"/>
    <mergeCell ref="E35:G35"/>
    <mergeCell ref="E15:G15"/>
    <mergeCell ref="A2:I2"/>
    <mergeCell ref="E31:G31"/>
    <mergeCell ref="E32:G32"/>
    <mergeCell ref="B33:G33"/>
    <mergeCell ref="C34:D34"/>
    <mergeCell ref="E34:G34"/>
    <mergeCell ref="C28:D28"/>
    <mergeCell ref="E28:G28"/>
    <mergeCell ref="E26:G26"/>
    <mergeCell ref="E27:G27"/>
    <mergeCell ref="E29:G29"/>
    <mergeCell ref="E30:G30"/>
    <mergeCell ref="E21:G21"/>
  </mergeCells>
  <pageMargins left="0.9055118110236221" right="0.31496062992125984" top="0.55118110236220474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923A5-8523-4C02-B599-99CA0C2B9237}">
  <dimension ref="A1:DH1365"/>
  <sheetViews>
    <sheetView view="pageBreakPreview" zoomScale="70" zoomScaleNormal="70" zoomScaleSheetLayoutView="70" workbookViewId="0">
      <selection activeCell="Q843" sqref="Q843:R843"/>
    </sheetView>
  </sheetViews>
  <sheetFormatPr defaultRowHeight="15.75" x14ac:dyDescent="0.25"/>
  <cols>
    <col min="1" max="1" width="11.5703125" style="25" customWidth="1"/>
    <col min="2" max="8" width="9.140625" style="6"/>
    <col min="9" max="12" width="1.42578125" style="6" customWidth="1"/>
    <col min="13" max="15" width="2" style="6" customWidth="1"/>
    <col min="16" max="16" width="24.7109375" style="6" customWidth="1"/>
    <col min="17" max="17" width="9.140625" style="3"/>
    <col min="18" max="18" width="9.85546875" style="3" customWidth="1"/>
    <col min="19" max="19" width="11.85546875" style="5" customWidth="1"/>
    <col min="20" max="20" width="14.140625" style="5" customWidth="1"/>
    <col min="21" max="21" width="12" style="8" customWidth="1"/>
    <col min="22" max="22" width="15" style="48" customWidth="1"/>
    <col min="23" max="23" width="13.5703125" style="48" customWidth="1"/>
    <col min="24" max="16384" width="9.140625" style="2"/>
  </cols>
  <sheetData>
    <row r="1" spans="1:23" s="1" customFormat="1" ht="20.25" customHeight="1" x14ac:dyDescent="0.25">
      <c r="A1" s="22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</row>
    <row r="2" spans="1:23" s="4" customFormat="1" ht="41.1" customHeight="1" x14ac:dyDescent="0.25">
      <c r="A2" s="259" t="s">
        <v>453</v>
      </c>
      <c r="B2" s="260" t="s">
        <v>1025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1" t="s">
        <v>1743</v>
      </c>
      <c r="R2" s="261"/>
      <c r="S2" s="261" t="s">
        <v>1744</v>
      </c>
      <c r="T2" s="261"/>
      <c r="U2" s="262" t="s">
        <v>1026</v>
      </c>
      <c r="V2" s="263" t="s">
        <v>1027</v>
      </c>
      <c r="W2" s="263"/>
    </row>
    <row r="3" spans="1:23" s="4" customFormat="1" ht="95.25" customHeight="1" x14ac:dyDescent="0.25">
      <c r="A3" s="259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1"/>
      <c r="R3" s="261"/>
      <c r="S3" s="261"/>
      <c r="T3" s="261"/>
      <c r="U3" s="262"/>
      <c r="V3" s="225" t="s">
        <v>1923</v>
      </c>
      <c r="W3" s="225" t="s">
        <v>1994</v>
      </c>
    </row>
    <row r="4" spans="1:23" s="52" customFormat="1" ht="30" customHeight="1" x14ac:dyDescent="0.25">
      <c r="A4" s="53"/>
      <c r="B4" s="244" t="s">
        <v>1991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</row>
    <row r="5" spans="1:23" s="52" customFormat="1" ht="120.75" customHeight="1" x14ac:dyDescent="0.25">
      <c r="A5" s="59" t="s">
        <v>486</v>
      </c>
      <c r="B5" s="246" t="s">
        <v>2156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8"/>
      <c r="Q5" s="249" t="s">
        <v>42</v>
      </c>
      <c r="R5" s="250"/>
      <c r="S5" s="251" t="s">
        <v>299</v>
      </c>
      <c r="T5" s="252"/>
      <c r="U5" s="65" t="s">
        <v>298</v>
      </c>
      <c r="V5" s="62" t="s">
        <v>1039</v>
      </c>
      <c r="W5" s="185">
        <v>6590</v>
      </c>
    </row>
    <row r="6" spans="1:23" s="9" customFormat="1" ht="33" customHeight="1" x14ac:dyDescent="0.25">
      <c r="A6" s="61" t="s">
        <v>488</v>
      </c>
      <c r="B6" s="253" t="s">
        <v>487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5"/>
      <c r="Q6" s="256" t="s">
        <v>1092</v>
      </c>
      <c r="R6" s="257"/>
      <c r="S6" s="256" t="s">
        <v>1995</v>
      </c>
      <c r="T6" s="257"/>
      <c r="U6" s="63">
        <v>3</v>
      </c>
      <c r="V6" s="60">
        <v>4630</v>
      </c>
      <c r="W6" s="186" t="s">
        <v>1039</v>
      </c>
    </row>
    <row r="7" spans="1:23" s="9" customFormat="1" ht="33" customHeight="1" x14ac:dyDescent="0.25">
      <c r="A7" s="59" t="s">
        <v>490</v>
      </c>
      <c r="B7" s="264" t="s">
        <v>489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5"/>
      <c r="Q7" s="266" t="s">
        <v>1092</v>
      </c>
      <c r="R7" s="267"/>
      <c r="S7" s="256" t="s">
        <v>1995</v>
      </c>
      <c r="T7" s="257"/>
      <c r="U7" s="64">
        <v>10</v>
      </c>
      <c r="V7" s="60">
        <v>15430</v>
      </c>
      <c r="W7" s="186" t="s">
        <v>1039</v>
      </c>
    </row>
    <row r="8" spans="1:23" s="9" customFormat="1" ht="33" customHeight="1" x14ac:dyDescent="0.25">
      <c r="A8" s="59" t="s">
        <v>492</v>
      </c>
      <c r="B8" s="264" t="s">
        <v>491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266" t="s">
        <v>1092</v>
      </c>
      <c r="R8" s="267"/>
      <c r="S8" s="256" t="s">
        <v>2027</v>
      </c>
      <c r="T8" s="257"/>
      <c r="U8" s="64">
        <v>1</v>
      </c>
      <c r="V8" s="60">
        <v>940</v>
      </c>
      <c r="W8" s="185">
        <v>810</v>
      </c>
    </row>
    <row r="9" spans="1:23" s="9" customFormat="1" ht="33" customHeight="1" x14ac:dyDescent="0.25">
      <c r="A9" s="61" t="s">
        <v>494</v>
      </c>
      <c r="B9" s="264" t="s">
        <v>493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5"/>
      <c r="Q9" s="266" t="s">
        <v>1092</v>
      </c>
      <c r="R9" s="267"/>
      <c r="S9" s="256" t="s">
        <v>1995</v>
      </c>
      <c r="T9" s="257"/>
      <c r="U9" s="64">
        <v>1.5</v>
      </c>
      <c r="V9" s="60">
        <v>2310</v>
      </c>
      <c r="W9" s="185">
        <v>2000</v>
      </c>
    </row>
    <row r="10" spans="1:23" s="9" customFormat="1" ht="33" customHeight="1" x14ac:dyDescent="0.25">
      <c r="A10" s="59" t="s">
        <v>496</v>
      </c>
      <c r="B10" s="264" t="s">
        <v>495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5"/>
      <c r="Q10" s="266" t="s">
        <v>1092</v>
      </c>
      <c r="R10" s="267"/>
      <c r="S10" s="256" t="s">
        <v>1995</v>
      </c>
      <c r="T10" s="257"/>
      <c r="U10" s="64">
        <v>2</v>
      </c>
      <c r="V10" s="60">
        <v>3090</v>
      </c>
      <c r="W10" s="185">
        <v>2670</v>
      </c>
    </row>
    <row r="11" spans="1:23" s="9" customFormat="1" ht="33" customHeight="1" x14ac:dyDescent="0.25">
      <c r="A11" s="59" t="s">
        <v>498</v>
      </c>
      <c r="B11" s="264" t="s">
        <v>497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/>
      <c r="Q11" s="266" t="s">
        <v>1092</v>
      </c>
      <c r="R11" s="267"/>
      <c r="S11" s="256" t="s">
        <v>1995</v>
      </c>
      <c r="T11" s="257"/>
      <c r="U11" s="64">
        <v>2.5</v>
      </c>
      <c r="V11" s="60">
        <v>3860</v>
      </c>
      <c r="W11" s="185">
        <v>3340</v>
      </c>
    </row>
    <row r="12" spans="1:23" s="9" customFormat="1" ht="33" customHeight="1" x14ac:dyDescent="0.25">
      <c r="A12" s="61" t="s">
        <v>500</v>
      </c>
      <c r="B12" s="264" t="s">
        <v>499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5"/>
      <c r="Q12" s="266" t="s">
        <v>1092</v>
      </c>
      <c r="R12" s="267"/>
      <c r="S12" s="256" t="s">
        <v>1995</v>
      </c>
      <c r="T12" s="257"/>
      <c r="U12" s="64">
        <v>3</v>
      </c>
      <c r="V12" s="60">
        <v>4630</v>
      </c>
      <c r="W12" s="185">
        <v>4000</v>
      </c>
    </row>
    <row r="13" spans="1:23" s="9" customFormat="1" ht="33" customHeight="1" x14ac:dyDescent="0.25">
      <c r="A13" s="59" t="s">
        <v>502</v>
      </c>
      <c r="B13" s="264" t="s">
        <v>501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5"/>
      <c r="Q13" s="266" t="s">
        <v>1092</v>
      </c>
      <c r="R13" s="267"/>
      <c r="S13" s="256" t="s">
        <v>1995</v>
      </c>
      <c r="T13" s="257"/>
      <c r="U13" s="64">
        <v>2</v>
      </c>
      <c r="V13" s="60">
        <v>3090</v>
      </c>
      <c r="W13" s="185">
        <v>2670</v>
      </c>
    </row>
    <row r="14" spans="1:23" s="9" customFormat="1" ht="69" customHeight="1" x14ac:dyDescent="0.25">
      <c r="A14" s="59" t="s">
        <v>503</v>
      </c>
      <c r="B14" s="264" t="s">
        <v>2007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5"/>
      <c r="Q14" s="266" t="s">
        <v>1092</v>
      </c>
      <c r="R14" s="267"/>
      <c r="S14" s="256" t="s">
        <v>1995</v>
      </c>
      <c r="T14" s="257"/>
      <c r="U14" s="64">
        <v>1.5</v>
      </c>
      <c r="V14" s="60">
        <v>2310</v>
      </c>
      <c r="W14" s="186" t="s">
        <v>1039</v>
      </c>
    </row>
    <row r="15" spans="1:23" s="9" customFormat="1" ht="33" customHeight="1" x14ac:dyDescent="0.25">
      <c r="A15" s="59" t="s">
        <v>505</v>
      </c>
      <c r="B15" s="264" t="s">
        <v>504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5"/>
      <c r="Q15" s="266" t="s">
        <v>1092</v>
      </c>
      <c r="R15" s="267"/>
      <c r="S15" s="272" t="s">
        <v>319</v>
      </c>
      <c r="T15" s="273"/>
      <c r="U15" s="64">
        <v>3</v>
      </c>
      <c r="V15" s="60">
        <v>4130</v>
      </c>
      <c r="W15" s="186" t="s">
        <v>1039</v>
      </c>
    </row>
    <row r="16" spans="1:23" s="9" customFormat="1" ht="33" customHeight="1" x14ac:dyDescent="0.25">
      <c r="A16" s="61" t="s">
        <v>507</v>
      </c>
      <c r="B16" s="264" t="s">
        <v>506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5"/>
      <c r="Q16" s="266" t="s">
        <v>1092</v>
      </c>
      <c r="R16" s="589"/>
      <c r="S16" s="294" t="s">
        <v>319</v>
      </c>
      <c r="T16" s="295"/>
      <c r="U16" s="65">
        <v>2</v>
      </c>
      <c r="V16" s="60">
        <v>2750</v>
      </c>
      <c r="W16" s="185">
        <v>2380</v>
      </c>
    </row>
    <row r="17" spans="1:23" s="9" customFormat="1" ht="33" customHeight="1" x14ac:dyDescent="0.25">
      <c r="A17" s="59" t="s">
        <v>509</v>
      </c>
      <c r="B17" s="264" t="s">
        <v>508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5"/>
      <c r="Q17" s="266" t="s">
        <v>1092</v>
      </c>
      <c r="R17" s="589"/>
      <c r="S17" s="294" t="s">
        <v>1995</v>
      </c>
      <c r="T17" s="295"/>
      <c r="U17" s="590">
        <v>9</v>
      </c>
      <c r="V17" s="591">
        <v>13890</v>
      </c>
      <c r="W17" s="186" t="s">
        <v>1039</v>
      </c>
    </row>
    <row r="18" spans="1:23" s="9" customFormat="1" ht="33" customHeight="1" x14ac:dyDescent="0.25">
      <c r="A18" s="59" t="s">
        <v>511</v>
      </c>
      <c r="B18" s="264" t="s">
        <v>510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5"/>
      <c r="Q18" s="266" t="s">
        <v>1092</v>
      </c>
      <c r="R18" s="267"/>
      <c r="S18" s="268" t="s">
        <v>1995</v>
      </c>
      <c r="T18" s="269"/>
      <c r="U18" s="64">
        <v>8</v>
      </c>
      <c r="V18" s="60">
        <v>12350</v>
      </c>
      <c r="W18" s="186" t="s">
        <v>1039</v>
      </c>
    </row>
    <row r="19" spans="1:23" s="9" customFormat="1" ht="33" customHeight="1" x14ac:dyDescent="0.25">
      <c r="A19" s="61" t="s">
        <v>513</v>
      </c>
      <c r="B19" s="264" t="s">
        <v>512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5"/>
      <c r="Q19" s="266" t="s">
        <v>1092</v>
      </c>
      <c r="R19" s="267"/>
      <c r="S19" s="268" t="s">
        <v>1995</v>
      </c>
      <c r="T19" s="269"/>
      <c r="U19" s="64">
        <v>2.5</v>
      </c>
      <c r="V19" s="60">
        <v>3860</v>
      </c>
      <c r="W19" s="186" t="s">
        <v>1039</v>
      </c>
    </row>
    <row r="20" spans="1:23" s="9" customFormat="1" ht="33" customHeight="1" x14ac:dyDescent="0.25">
      <c r="A20" s="59" t="s">
        <v>515</v>
      </c>
      <c r="B20" s="264" t="s">
        <v>514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5"/>
      <c r="Q20" s="266" t="s">
        <v>1092</v>
      </c>
      <c r="R20" s="267"/>
      <c r="S20" s="268" t="s">
        <v>1995</v>
      </c>
      <c r="T20" s="269"/>
      <c r="U20" s="64">
        <v>3</v>
      </c>
      <c r="V20" s="60">
        <v>4630</v>
      </c>
      <c r="W20" s="186" t="s">
        <v>1039</v>
      </c>
    </row>
    <row r="21" spans="1:23" s="9" customFormat="1" ht="33" customHeight="1" x14ac:dyDescent="0.25">
      <c r="A21" s="59" t="s">
        <v>517</v>
      </c>
      <c r="B21" s="264" t="s">
        <v>516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5"/>
      <c r="Q21" s="266" t="s">
        <v>1092</v>
      </c>
      <c r="R21" s="267"/>
      <c r="S21" s="268" t="s">
        <v>1995</v>
      </c>
      <c r="T21" s="269"/>
      <c r="U21" s="64">
        <v>5</v>
      </c>
      <c r="V21" s="60">
        <v>7710</v>
      </c>
      <c r="W21" s="186" t="s">
        <v>1039</v>
      </c>
    </row>
    <row r="22" spans="1:23" s="9" customFormat="1" ht="33" customHeight="1" x14ac:dyDescent="0.25">
      <c r="A22" s="61" t="s">
        <v>519</v>
      </c>
      <c r="B22" s="264" t="s">
        <v>518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5"/>
      <c r="Q22" s="266" t="s">
        <v>1092</v>
      </c>
      <c r="R22" s="267"/>
      <c r="S22" s="266" t="s">
        <v>319</v>
      </c>
      <c r="T22" s="267"/>
      <c r="U22" s="64">
        <v>4</v>
      </c>
      <c r="V22" s="60">
        <v>5510</v>
      </c>
      <c r="W22" s="186" t="s">
        <v>1039</v>
      </c>
    </row>
    <row r="23" spans="1:23" s="9" customFormat="1" ht="33" customHeight="1" x14ac:dyDescent="0.25">
      <c r="A23" s="59" t="s">
        <v>520</v>
      </c>
      <c r="B23" s="264" t="s">
        <v>321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5"/>
      <c r="Q23" s="266" t="s">
        <v>1092</v>
      </c>
      <c r="R23" s="267"/>
      <c r="S23" s="266" t="s">
        <v>319</v>
      </c>
      <c r="T23" s="267"/>
      <c r="U23" s="64">
        <v>1.5</v>
      </c>
      <c r="V23" s="60">
        <v>2060</v>
      </c>
      <c r="W23" s="185">
        <v>1780</v>
      </c>
    </row>
    <row r="24" spans="1:23" s="9" customFormat="1" ht="27" customHeight="1" x14ac:dyDescent="0.25">
      <c r="A24" s="59" t="s">
        <v>521</v>
      </c>
      <c r="B24" s="264" t="s">
        <v>322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5"/>
      <c r="Q24" s="266" t="s">
        <v>1092</v>
      </c>
      <c r="R24" s="267"/>
      <c r="S24" s="266" t="s">
        <v>1996</v>
      </c>
      <c r="T24" s="267"/>
      <c r="U24" s="64">
        <v>1.5</v>
      </c>
      <c r="V24" s="60">
        <v>3640</v>
      </c>
      <c r="W24" s="185">
        <v>3140</v>
      </c>
    </row>
    <row r="25" spans="1:23" s="9" customFormat="1" ht="33" customHeight="1" x14ac:dyDescent="0.25">
      <c r="A25" s="59" t="s">
        <v>523</v>
      </c>
      <c r="B25" s="264" t="s">
        <v>323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5"/>
      <c r="Q25" s="266" t="s">
        <v>1092</v>
      </c>
      <c r="R25" s="267"/>
      <c r="S25" s="266" t="s">
        <v>319</v>
      </c>
      <c r="T25" s="267"/>
      <c r="U25" s="64">
        <v>1</v>
      </c>
      <c r="V25" s="60">
        <v>1380</v>
      </c>
      <c r="W25" s="185">
        <v>1190</v>
      </c>
    </row>
    <row r="26" spans="1:23" s="9" customFormat="1" ht="33" customHeight="1" x14ac:dyDescent="0.25">
      <c r="A26" s="61" t="s">
        <v>525</v>
      </c>
      <c r="B26" s="264" t="s">
        <v>324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5"/>
      <c r="Q26" s="266" t="s">
        <v>1092</v>
      </c>
      <c r="R26" s="267"/>
      <c r="S26" s="266" t="s">
        <v>1996</v>
      </c>
      <c r="T26" s="267"/>
      <c r="U26" s="64">
        <v>1</v>
      </c>
      <c r="V26" s="60">
        <v>2430</v>
      </c>
      <c r="W26" s="185">
        <v>2100</v>
      </c>
    </row>
    <row r="27" spans="1:23" s="9" customFormat="1" ht="33" customHeight="1" x14ac:dyDescent="0.25">
      <c r="A27" s="59" t="s">
        <v>527</v>
      </c>
      <c r="B27" s="264" t="s">
        <v>522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5"/>
      <c r="Q27" s="266" t="s">
        <v>1092</v>
      </c>
      <c r="R27" s="267"/>
      <c r="S27" s="268" t="s">
        <v>1995</v>
      </c>
      <c r="T27" s="269"/>
      <c r="U27" s="64">
        <v>3.5</v>
      </c>
      <c r="V27" s="60">
        <v>5400</v>
      </c>
      <c r="W27" s="186" t="s">
        <v>1039</v>
      </c>
    </row>
    <row r="28" spans="1:23" s="9" customFormat="1" ht="33" customHeight="1" x14ac:dyDescent="0.25">
      <c r="A28" s="59" t="s">
        <v>529</v>
      </c>
      <c r="B28" s="264" t="s">
        <v>524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5"/>
      <c r="Q28" s="266" t="s">
        <v>1059</v>
      </c>
      <c r="R28" s="267"/>
      <c r="S28" s="268" t="s">
        <v>1995</v>
      </c>
      <c r="T28" s="269"/>
      <c r="U28" s="64">
        <v>1.5</v>
      </c>
      <c r="V28" s="60">
        <v>2310</v>
      </c>
      <c r="W28" s="186" t="s">
        <v>1039</v>
      </c>
    </row>
    <row r="29" spans="1:23" s="9" customFormat="1" ht="33" customHeight="1" x14ac:dyDescent="0.25">
      <c r="A29" s="61" t="s">
        <v>531</v>
      </c>
      <c r="B29" s="264" t="s">
        <v>526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5"/>
      <c r="Q29" s="266" t="s">
        <v>1092</v>
      </c>
      <c r="R29" s="267"/>
      <c r="S29" s="268" t="s">
        <v>2027</v>
      </c>
      <c r="T29" s="269"/>
      <c r="U29" s="64">
        <v>1.5</v>
      </c>
      <c r="V29" s="60">
        <v>1410</v>
      </c>
      <c r="W29" s="185">
        <v>1220</v>
      </c>
    </row>
    <row r="30" spans="1:23" s="9" customFormat="1" ht="33" customHeight="1" x14ac:dyDescent="0.25">
      <c r="A30" s="59" t="s">
        <v>533</v>
      </c>
      <c r="B30" s="264" t="s">
        <v>528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5"/>
      <c r="Q30" s="266" t="s">
        <v>1092</v>
      </c>
      <c r="R30" s="267"/>
      <c r="S30" s="268" t="s">
        <v>1995</v>
      </c>
      <c r="T30" s="269"/>
      <c r="U30" s="64">
        <v>1.5</v>
      </c>
      <c r="V30" s="60">
        <v>2310</v>
      </c>
      <c r="W30" s="185">
        <v>2000</v>
      </c>
    </row>
    <row r="31" spans="1:23" s="9" customFormat="1" ht="33" customHeight="1" x14ac:dyDescent="0.25">
      <c r="A31" s="59" t="s">
        <v>535</v>
      </c>
      <c r="B31" s="264" t="s">
        <v>530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5"/>
      <c r="Q31" s="266" t="s">
        <v>1092</v>
      </c>
      <c r="R31" s="267"/>
      <c r="S31" s="268" t="s">
        <v>1995</v>
      </c>
      <c r="T31" s="269"/>
      <c r="U31" s="64">
        <v>4</v>
      </c>
      <c r="V31" s="60">
        <v>6180</v>
      </c>
      <c r="W31" s="185">
        <v>5340</v>
      </c>
    </row>
    <row r="32" spans="1:23" s="9" customFormat="1" ht="33" customHeight="1" x14ac:dyDescent="0.25">
      <c r="A32" s="61" t="s">
        <v>537</v>
      </c>
      <c r="B32" s="264" t="s">
        <v>532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5"/>
      <c r="Q32" s="266" t="s">
        <v>1092</v>
      </c>
      <c r="R32" s="267"/>
      <c r="S32" s="268" t="s">
        <v>1995</v>
      </c>
      <c r="T32" s="269"/>
      <c r="U32" s="64">
        <v>5</v>
      </c>
      <c r="V32" s="60">
        <v>7710</v>
      </c>
      <c r="W32" s="185">
        <v>6660</v>
      </c>
    </row>
    <row r="33" spans="1:23" s="9" customFormat="1" ht="33" customHeight="1" x14ac:dyDescent="0.25">
      <c r="A33" s="59" t="s">
        <v>538</v>
      </c>
      <c r="B33" s="264" t="s">
        <v>534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5"/>
      <c r="Q33" s="266" t="s">
        <v>1092</v>
      </c>
      <c r="R33" s="267"/>
      <c r="S33" s="268" t="s">
        <v>1995</v>
      </c>
      <c r="T33" s="269"/>
      <c r="U33" s="64">
        <v>7</v>
      </c>
      <c r="V33" s="60">
        <v>10800</v>
      </c>
      <c r="W33" s="185">
        <v>9330</v>
      </c>
    </row>
    <row r="34" spans="1:23" s="9" customFormat="1" ht="33" customHeight="1" x14ac:dyDescent="0.25">
      <c r="A34" s="59" t="s">
        <v>540</v>
      </c>
      <c r="B34" s="264" t="s">
        <v>536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5"/>
      <c r="Q34" s="266" t="s">
        <v>1092</v>
      </c>
      <c r="R34" s="267"/>
      <c r="S34" s="266" t="s">
        <v>320</v>
      </c>
      <c r="T34" s="267"/>
      <c r="U34" s="64">
        <v>3</v>
      </c>
      <c r="V34" s="60">
        <v>4130</v>
      </c>
      <c r="W34" s="186" t="s">
        <v>1039</v>
      </c>
    </row>
    <row r="35" spans="1:23" s="9" customFormat="1" ht="51" customHeight="1" x14ac:dyDescent="0.25">
      <c r="A35" s="59" t="s">
        <v>542</v>
      </c>
      <c r="B35" s="264" t="s">
        <v>2012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5"/>
      <c r="Q35" s="266" t="s">
        <v>1092</v>
      </c>
      <c r="R35" s="267"/>
      <c r="S35" s="266" t="s">
        <v>320</v>
      </c>
      <c r="T35" s="267"/>
      <c r="U35" s="64">
        <v>1</v>
      </c>
      <c r="V35" s="60">
        <v>1380</v>
      </c>
      <c r="W35" s="185">
        <v>1190</v>
      </c>
    </row>
    <row r="36" spans="1:23" s="9" customFormat="1" ht="33" customHeight="1" x14ac:dyDescent="0.25">
      <c r="A36" s="61" t="s">
        <v>544</v>
      </c>
      <c r="B36" s="264" t="s">
        <v>539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5"/>
      <c r="Q36" s="266" t="s">
        <v>1092</v>
      </c>
      <c r="R36" s="267"/>
      <c r="S36" s="266" t="s">
        <v>448</v>
      </c>
      <c r="T36" s="267"/>
      <c r="U36" s="64">
        <v>1.5</v>
      </c>
      <c r="V36" s="60">
        <v>1330</v>
      </c>
      <c r="W36" s="186" t="s">
        <v>1039</v>
      </c>
    </row>
    <row r="37" spans="1:23" s="9" customFormat="1" ht="33" customHeight="1" x14ac:dyDescent="0.25">
      <c r="A37" s="59" t="s">
        <v>546</v>
      </c>
      <c r="B37" s="264" t="s">
        <v>541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5"/>
      <c r="Q37" s="266" t="s">
        <v>1092</v>
      </c>
      <c r="R37" s="267"/>
      <c r="S37" s="266" t="s">
        <v>448</v>
      </c>
      <c r="T37" s="267"/>
      <c r="U37" s="64">
        <v>5</v>
      </c>
      <c r="V37" s="60">
        <v>4400</v>
      </c>
      <c r="W37" s="186" t="s">
        <v>1039</v>
      </c>
    </row>
    <row r="38" spans="1:23" s="9" customFormat="1" ht="33" customHeight="1" x14ac:dyDescent="0.25">
      <c r="A38" s="59" t="s">
        <v>548</v>
      </c>
      <c r="B38" s="264" t="s">
        <v>543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5"/>
      <c r="Q38" s="266" t="s">
        <v>1092</v>
      </c>
      <c r="R38" s="267"/>
      <c r="S38" s="266" t="s">
        <v>448</v>
      </c>
      <c r="T38" s="267"/>
      <c r="U38" s="592">
        <v>0.5</v>
      </c>
      <c r="V38" s="591">
        <v>440</v>
      </c>
      <c r="W38" s="185">
        <v>380</v>
      </c>
    </row>
    <row r="39" spans="1:23" s="9" customFormat="1" ht="33" customHeight="1" x14ac:dyDescent="0.25">
      <c r="A39" s="61" t="s">
        <v>550</v>
      </c>
      <c r="B39" s="264" t="s">
        <v>545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5"/>
      <c r="Q39" s="266" t="s">
        <v>1092</v>
      </c>
      <c r="R39" s="267"/>
      <c r="S39" s="266" t="s">
        <v>448</v>
      </c>
      <c r="T39" s="267"/>
      <c r="U39" s="64">
        <v>0.8</v>
      </c>
      <c r="V39" s="60">
        <v>700</v>
      </c>
      <c r="W39" s="185">
        <v>600</v>
      </c>
    </row>
    <row r="40" spans="1:23" s="9" customFormat="1" ht="33" customHeight="1" x14ac:dyDescent="0.25">
      <c r="A40" s="59" t="s">
        <v>552</v>
      </c>
      <c r="B40" s="264" t="s">
        <v>547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5"/>
      <c r="Q40" s="266" t="s">
        <v>1092</v>
      </c>
      <c r="R40" s="267"/>
      <c r="S40" s="266" t="s">
        <v>448</v>
      </c>
      <c r="T40" s="267"/>
      <c r="U40" s="64">
        <v>1</v>
      </c>
      <c r="V40" s="60">
        <v>880</v>
      </c>
      <c r="W40" s="185">
        <v>760</v>
      </c>
    </row>
    <row r="41" spans="1:23" s="9" customFormat="1" ht="33" customHeight="1" x14ac:dyDescent="0.25">
      <c r="A41" s="59" t="s">
        <v>554</v>
      </c>
      <c r="B41" s="270" t="s">
        <v>549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1"/>
      <c r="Q41" s="272" t="s">
        <v>1092</v>
      </c>
      <c r="R41" s="273"/>
      <c r="S41" s="272" t="s">
        <v>448</v>
      </c>
      <c r="T41" s="273"/>
      <c r="U41" s="134">
        <v>1.2</v>
      </c>
      <c r="V41" s="60">
        <v>1060</v>
      </c>
      <c r="W41" s="185">
        <v>920</v>
      </c>
    </row>
    <row r="42" spans="1:23" s="9" customFormat="1" ht="33" customHeight="1" x14ac:dyDescent="0.25">
      <c r="A42" s="61" t="s">
        <v>556</v>
      </c>
      <c r="B42" s="274" t="s">
        <v>551</v>
      </c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5" t="s">
        <v>1092</v>
      </c>
      <c r="R42" s="275"/>
      <c r="S42" s="275" t="s">
        <v>448</v>
      </c>
      <c r="T42" s="275"/>
      <c r="U42" s="81">
        <v>1.5</v>
      </c>
      <c r="V42" s="60">
        <v>1330</v>
      </c>
      <c r="W42" s="185">
        <v>1140</v>
      </c>
    </row>
    <row r="43" spans="1:23" s="9" customFormat="1" ht="33" customHeight="1" x14ac:dyDescent="0.25">
      <c r="A43" s="59" t="s">
        <v>558</v>
      </c>
      <c r="B43" s="274" t="s">
        <v>553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5" t="s">
        <v>1092</v>
      </c>
      <c r="R43" s="275"/>
      <c r="S43" s="275" t="s">
        <v>448</v>
      </c>
      <c r="T43" s="275"/>
      <c r="U43" s="81">
        <v>1</v>
      </c>
      <c r="V43" s="60">
        <v>880</v>
      </c>
      <c r="W43" s="185">
        <v>760</v>
      </c>
    </row>
    <row r="44" spans="1:23" s="9" customFormat="1" ht="33" customHeight="1" x14ac:dyDescent="0.25">
      <c r="A44" s="59" t="s">
        <v>560</v>
      </c>
      <c r="B44" s="274" t="s">
        <v>555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5" t="s">
        <v>1092</v>
      </c>
      <c r="R44" s="275"/>
      <c r="S44" s="275" t="s">
        <v>448</v>
      </c>
      <c r="T44" s="275"/>
      <c r="U44" s="81">
        <v>0.8</v>
      </c>
      <c r="V44" s="60">
        <v>700</v>
      </c>
      <c r="W44" s="187" t="s">
        <v>1039</v>
      </c>
    </row>
    <row r="45" spans="1:23" s="9" customFormat="1" ht="33" customHeight="1" x14ac:dyDescent="0.25">
      <c r="A45" s="59" t="s">
        <v>562</v>
      </c>
      <c r="B45" s="274" t="s">
        <v>557</v>
      </c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5" t="s">
        <v>1092</v>
      </c>
      <c r="R45" s="275"/>
      <c r="S45" s="275" t="s">
        <v>448</v>
      </c>
      <c r="T45" s="275"/>
      <c r="U45" s="81">
        <v>2</v>
      </c>
      <c r="V45" s="60">
        <v>1760</v>
      </c>
      <c r="W45" s="187" t="s">
        <v>1039</v>
      </c>
    </row>
    <row r="46" spans="1:23" s="9" customFormat="1" ht="33" customHeight="1" x14ac:dyDescent="0.25">
      <c r="A46" s="61" t="s">
        <v>564</v>
      </c>
      <c r="B46" s="274" t="s">
        <v>559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5" t="s">
        <v>1092</v>
      </c>
      <c r="R46" s="275"/>
      <c r="S46" s="275" t="s">
        <v>448</v>
      </c>
      <c r="T46" s="275"/>
      <c r="U46" s="81">
        <v>1</v>
      </c>
      <c r="V46" s="60">
        <v>880</v>
      </c>
      <c r="W46" s="185">
        <v>760</v>
      </c>
    </row>
    <row r="47" spans="1:23" s="9" customFormat="1" ht="33" customHeight="1" x14ac:dyDescent="0.25">
      <c r="A47" s="59" t="s">
        <v>566</v>
      </c>
      <c r="B47" s="274" t="s">
        <v>561</v>
      </c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5" t="s">
        <v>1092</v>
      </c>
      <c r="R47" s="275"/>
      <c r="S47" s="275" t="s">
        <v>448</v>
      </c>
      <c r="T47" s="275"/>
      <c r="U47" s="81">
        <v>4.5</v>
      </c>
      <c r="V47" s="60">
        <v>3960</v>
      </c>
      <c r="W47" s="187" t="s">
        <v>1039</v>
      </c>
    </row>
    <row r="48" spans="1:23" s="9" customFormat="1" ht="33" customHeight="1" x14ac:dyDescent="0.25">
      <c r="A48" s="59" t="s">
        <v>568</v>
      </c>
      <c r="B48" s="274" t="s">
        <v>563</v>
      </c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5" t="s">
        <v>1092</v>
      </c>
      <c r="R48" s="275"/>
      <c r="S48" s="275" t="s">
        <v>448</v>
      </c>
      <c r="T48" s="275"/>
      <c r="U48" s="81">
        <v>4</v>
      </c>
      <c r="V48" s="60">
        <v>3530</v>
      </c>
      <c r="W48" s="187" t="s">
        <v>1039</v>
      </c>
    </row>
    <row r="49" spans="1:23" s="9" customFormat="1" ht="33" customHeight="1" x14ac:dyDescent="0.25">
      <c r="A49" s="61" t="s">
        <v>570</v>
      </c>
      <c r="B49" s="274" t="s">
        <v>565</v>
      </c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5" t="s">
        <v>1092</v>
      </c>
      <c r="R49" s="275"/>
      <c r="S49" s="275" t="s">
        <v>448</v>
      </c>
      <c r="T49" s="275"/>
      <c r="U49" s="81">
        <v>1.3</v>
      </c>
      <c r="V49" s="60">
        <v>1150</v>
      </c>
      <c r="W49" s="187" t="s">
        <v>1039</v>
      </c>
    </row>
    <row r="50" spans="1:23" s="9" customFormat="1" ht="33" customHeight="1" x14ac:dyDescent="0.25">
      <c r="A50" s="59" t="s">
        <v>571</v>
      </c>
      <c r="B50" s="274" t="s">
        <v>567</v>
      </c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5" t="s">
        <v>1092</v>
      </c>
      <c r="R50" s="275"/>
      <c r="S50" s="275" t="s">
        <v>448</v>
      </c>
      <c r="T50" s="275"/>
      <c r="U50" s="81">
        <v>1.5</v>
      </c>
      <c r="V50" s="60">
        <v>1330</v>
      </c>
      <c r="W50" s="187" t="s">
        <v>1039</v>
      </c>
    </row>
    <row r="51" spans="1:23" s="9" customFormat="1" ht="33" customHeight="1" x14ac:dyDescent="0.25">
      <c r="A51" s="59" t="s">
        <v>573</v>
      </c>
      <c r="B51" s="274" t="s">
        <v>569</v>
      </c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5" t="s">
        <v>1092</v>
      </c>
      <c r="R51" s="275"/>
      <c r="S51" s="275" t="s">
        <v>448</v>
      </c>
      <c r="T51" s="275"/>
      <c r="U51" s="81">
        <v>3</v>
      </c>
      <c r="V51" s="60">
        <v>2640</v>
      </c>
      <c r="W51" s="187" t="s">
        <v>1039</v>
      </c>
    </row>
    <row r="52" spans="1:23" s="9" customFormat="1" ht="33" customHeight="1" x14ac:dyDescent="0.25">
      <c r="A52" s="61" t="s">
        <v>575</v>
      </c>
      <c r="B52" s="274" t="s">
        <v>391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5" t="s">
        <v>1092</v>
      </c>
      <c r="R52" s="275"/>
      <c r="S52" s="275" t="s">
        <v>448</v>
      </c>
      <c r="T52" s="275"/>
      <c r="U52" s="81">
        <v>2</v>
      </c>
      <c r="V52" s="60">
        <v>1760</v>
      </c>
      <c r="W52" s="187" t="s">
        <v>1039</v>
      </c>
    </row>
    <row r="53" spans="1:23" s="9" customFormat="1" ht="33" customHeight="1" x14ac:dyDescent="0.25">
      <c r="A53" s="59" t="s">
        <v>577</v>
      </c>
      <c r="B53" s="274" t="s">
        <v>572</v>
      </c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5" t="s">
        <v>1092</v>
      </c>
      <c r="R53" s="275"/>
      <c r="S53" s="275" t="s">
        <v>448</v>
      </c>
      <c r="T53" s="275"/>
      <c r="U53" s="81">
        <v>0.8</v>
      </c>
      <c r="V53" s="60">
        <v>700</v>
      </c>
      <c r="W53" s="185">
        <v>600</v>
      </c>
    </row>
    <row r="54" spans="1:23" s="9" customFormat="1" ht="33" customHeight="1" x14ac:dyDescent="0.25">
      <c r="A54" s="59" t="s">
        <v>579</v>
      </c>
      <c r="B54" s="274" t="s">
        <v>574</v>
      </c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5" t="s">
        <v>1092</v>
      </c>
      <c r="R54" s="275"/>
      <c r="S54" s="275" t="s">
        <v>448</v>
      </c>
      <c r="T54" s="275"/>
      <c r="U54" s="81">
        <v>0.5</v>
      </c>
      <c r="V54" s="60">
        <v>440</v>
      </c>
      <c r="W54" s="185">
        <v>380</v>
      </c>
    </row>
    <row r="55" spans="1:23" s="9" customFormat="1" ht="33" customHeight="1" x14ac:dyDescent="0.25">
      <c r="A55" s="59" t="s">
        <v>581</v>
      </c>
      <c r="B55" s="274" t="s">
        <v>576</v>
      </c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5" t="s">
        <v>1092</v>
      </c>
      <c r="R55" s="275"/>
      <c r="S55" s="275" t="s">
        <v>448</v>
      </c>
      <c r="T55" s="275"/>
      <c r="U55" s="81">
        <v>1.8</v>
      </c>
      <c r="V55" s="60">
        <v>1590</v>
      </c>
      <c r="W55" s="187" t="s">
        <v>1039</v>
      </c>
    </row>
    <row r="56" spans="1:23" s="9" customFormat="1" ht="33" customHeight="1" x14ac:dyDescent="0.25">
      <c r="A56" s="61" t="s">
        <v>583</v>
      </c>
      <c r="B56" s="274" t="s">
        <v>578</v>
      </c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5" t="s">
        <v>1059</v>
      </c>
      <c r="R56" s="275"/>
      <c r="S56" s="275" t="s">
        <v>448</v>
      </c>
      <c r="T56" s="275"/>
      <c r="U56" s="81">
        <v>0.7</v>
      </c>
      <c r="V56" s="60">
        <v>610</v>
      </c>
      <c r="W56" s="187" t="s">
        <v>1039</v>
      </c>
    </row>
    <row r="57" spans="1:23" s="9" customFormat="1" ht="33" customHeight="1" x14ac:dyDescent="0.25">
      <c r="A57" s="59" t="s">
        <v>585</v>
      </c>
      <c r="B57" s="274" t="s">
        <v>580</v>
      </c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5" t="s">
        <v>1092</v>
      </c>
      <c r="R57" s="275"/>
      <c r="S57" s="275" t="s">
        <v>448</v>
      </c>
      <c r="T57" s="275"/>
      <c r="U57" s="81">
        <v>0.8</v>
      </c>
      <c r="V57" s="60">
        <v>700</v>
      </c>
      <c r="W57" s="185">
        <v>600</v>
      </c>
    </row>
    <row r="58" spans="1:23" s="9" customFormat="1" ht="33" customHeight="1" x14ac:dyDescent="0.25">
      <c r="A58" s="59" t="s">
        <v>587</v>
      </c>
      <c r="B58" s="274" t="s">
        <v>582</v>
      </c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5" t="s">
        <v>1092</v>
      </c>
      <c r="R58" s="275"/>
      <c r="S58" s="275" t="s">
        <v>448</v>
      </c>
      <c r="T58" s="275"/>
      <c r="U58" s="81">
        <v>1</v>
      </c>
      <c r="V58" s="60">
        <v>880</v>
      </c>
      <c r="W58" s="185">
        <v>760</v>
      </c>
    </row>
    <row r="59" spans="1:23" s="9" customFormat="1" ht="33" customHeight="1" x14ac:dyDescent="0.25">
      <c r="A59" s="61" t="s">
        <v>589</v>
      </c>
      <c r="B59" s="274" t="s">
        <v>584</v>
      </c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5" t="s">
        <v>1092</v>
      </c>
      <c r="R59" s="275"/>
      <c r="S59" s="275" t="s">
        <v>448</v>
      </c>
      <c r="T59" s="275"/>
      <c r="U59" s="81">
        <v>2</v>
      </c>
      <c r="V59" s="591">
        <v>1760</v>
      </c>
      <c r="W59" s="185">
        <v>1520</v>
      </c>
    </row>
    <row r="60" spans="1:23" s="9" customFormat="1" ht="55.5" customHeight="1" x14ac:dyDescent="0.25">
      <c r="A60" s="59" t="s">
        <v>591</v>
      </c>
      <c r="B60" s="274" t="s">
        <v>586</v>
      </c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5" t="s">
        <v>1092</v>
      </c>
      <c r="R60" s="275"/>
      <c r="S60" s="275" t="s">
        <v>448</v>
      </c>
      <c r="T60" s="275"/>
      <c r="U60" s="81">
        <v>2.5</v>
      </c>
      <c r="V60" s="60">
        <v>2200</v>
      </c>
      <c r="W60" s="185">
        <v>1900</v>
      </c>
    </row>
    <row r="61" spans="1:23" s="9" customFormat="1" ht="33" customHeight="1" x14ac:dyDescent="0.25">
      <c r="A61" s="59" t="s">
        <v>21</v>
      </c>
      <c r="B61" s="274" t="s">
        <v>588</v>
      </c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5" t="s">
        <v>1092</v>
      </c>
      <c r="R61" s="275"/>
      <c r="S61" s="275" t="s">
        <v>448</v>
      </c>
      <c r="T61" s="275"/>
      <c r="U61" s="81">
        <v>3.5</v>
      </c>
      <c r="V61" s="60">
        <v>3090</v>
      </c>
      <c r="W61" s="185">
        <v>2670</v>
      </c>
    </row>
    <row r="62" spans="1:23" s="9" customFormat="1" ht="33" customHeight="1" x14ac:dyDescent="0.25">
      <c r="A62" s="61" t="s">
        <v>22</v>
      </c>
      <c r="B62" s="274" t="s">
        <v>590</v>
      </c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5" t="s">
        <v>1092</v>
      </c>
      <c r="R62" s="275"/>
      <c r="S62" s="275" t="s">
        <v>448</v>
      </c>
      <c r="T62" s="275"/>
      <c r="U62" s="81">
        <v>1.5</v>
      </c>
      <c r="V62" s="60">
        <v>1330</v>
      </c>
      <c r="W62" s="187" t="s">
        <v>1039</v>
      </c>
    </row>
    <row r="63" spans="1:23" s="9" customFormat="1" ht="33" customHeight="1" x14ac:dyDescent="0.25">
      <c r="A63" s="59" t="s">
        <v>23</v>
      </c>
      <c r="B63" s="274" t="s">
        <v>592</v>
      </c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5" t="s">
        <v>1092</v>
      </c>
      <c r="R63" s="275"/>
      <c r="S63" s="275" t="s">
        <v>448</v>
      </c>
      <c r="T63" s="275"/>
      <c r="U63" s="81">
        <v>0.5</v>
      </c>
      <c r="V63" s="60">
        <v>440</v>
      </c>
      <c r="W63" s="185">
        <v>380</v>
      </c>
    </row>
    <row r="64" spans="1:23" s="9" customFormat="1" ht="33" customHeight="1" x14ac:dyDescent="0.25">
      <c r="A64" s="59" t="s">
        <v>24</v>
      </c>
      <c r="B64" s="274" t="s">
        <v>43</v>
      </c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5" t="s">
        <v>42</v>
      </c>
      <c r="R64" s="275"/>
      <c r="S64" s="275" t="s">
        <v>41</v>
      </c>
      <c r="T64" s="275"/>
      <c r="U64" s="81">
        <v>1.1599999999999999</v>
      </c>
      <c r="V64" s="60">
        <v>1090</v>
      </c>
      <c r="W64" s="185">
        <v>940</v>
      </c>
    </row>
    <row r="65" spans="1:23" s="9" customFormat="1" ht="33" customHeight="1" x14ac:dyDescent="0.25">
      <c r="A65" s="59" t="s">
        <v>25</v>
      </c>
      <c r="B65" s="274" t="s">
        <v>44</v>
      </c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5" t="s">
        <v>42</v>
      </c>
      <c r="R65" s="275"/>
      <c r="S65" s="275" t="s">
        <v>41</v>
      </c>
      <c r="T65" s="275"/>
      <c r="U65" s="81">
        <v>1.5</v>
      </c>
      <c r="V65" s="60">
        <v>1410</v>
      </c>
      <c r="W65" s="185">
        <v>1220</v>
      </c>
    </row>
    <row r="66" spans="1:23" s="9" customFormat="1" ht="33" customHeight="1" x14ac:dyDescent="0.25">
      <c r="A66" s="61" t="s">
        <v>26</v>
      </c>
      <c r="B66" s="274" t="s">
        <v>45</v>
      </c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5" t="s">
        <v>46</v>
      </c>
      <c r="R66" s="275"/>
      <c r="S66" s="275" t="s">
        <v>41</v>
      </c>
      <c r="T66" s="275"/>
      <c r="U66" s="81">
        <v>1.7</v>
      </c>
      <c r="V66" s="60">
        <v>1600</v>
      </c>
      <c r="W66" s="185">
        <v>1380</v>
      </c>
    </row>
    <row r="67" spans="1:23" s="9" customFormat="1" ht="33" customHeight="1" x14ac:dyDescent="0.25">
      <c r="A67" s="59" t="s">
        <v>27</v>
      </c>
      <c r="B67" s="274" t="s">
        <v>47</v>
      </c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5" t="s">
        <v>48</v>
      </c>
      <c r="R67" s="275"/>
      <c r="S67" s="275" t="s">
        <v>41</v>
      </c>
      <c r="T67" s="275"/>
      <c r="U67" s="81">
        <v>3</v>
      </c>
      <c r="V67" s="60">
        <v>2830</v>
      </c>
      <c r="W67" s="185">
        <v>2440</v>
      </c>
    </row>
    <row r="68" spans="1:23" s="9" customFormat="1" ht="33" customHeight="1" x14ac:dyDescent="0.25">
      <c r="A68" s="59" t="s">
        <v>28</v>
      </c>
      <c r="B68" s="274" t="s">
        <v>49</v>
      </c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5" t="s">
        <v>48</v>
      </c>
      <c r="R68" s="275"/>
      <c r="S68" s="275" t="s">
        <v>41</v>
      </c>
      <c r="T68" s="275"/>
      <c r="U68" s="81">
        <v>2</v>
      </c>
      <c r="V68" s="60">
        <v>1880</v>
      </c>
      <c r="W68" s="185">
        <v>1620</v>
      </c>
    </row>
    <row r="69" spans="1:23" s="9" customFormat="1" ht="33" customHeight="1" x14ac:dyDescent="0.25">
      <c r="A69" s="61" t="s">
        <v>29</v>
      </c>
      <c r="B69" s="274" t="s">
        <v>50</v>
      </c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5" t="s">
        <v>48</v>
      </c>
      <c r="R69" s="275"/>
      <c r="S69" s="268" t="s">
        <v>1995</v>
      </c>
      <c r="T69" s="269"/>
      <c r="U69" s="81">
        <v>8</v>
      </c>
      <c r="V69" s="60">
        <v>12350</v>
      </c>
      <c r="W69" s="185">
        <v>10670</v>
      </c>
    </row>
    <row r="70" spans="1:23" s="9" customFormat="1" ht="33" customHeight="1" x14ac:dyDescent="0.25">
      <c r="A70" s="59" t="s">
        <v>30</v>
      </c>
      <c r="B70" s="274" t="s">
        <v>51</v>
      </c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5" t="s">
        <v>48</v>
      </c>
      <c r="R70" s="275"/>
      <c r="S70" s="268" t="s">
        <v>1995</v>
      </c>
      <c r="T70" s="269"/>
      <c r="U70" s="81">
        <v>9</v>
      </c>
      <c r="V70" s="60">
        <v>13890</v>
      </c>
      <c r="W70" s="185">
        <v>12000</v>
      </c>
    </row>
    <row r="71" spans="1:23" s="9" customFormat="1" ht="33" customHeight="1" x14ac:dyDescent="0.25">
      <c r="A71" s="59" t="s">
        <v>31</v>
      </c>
      <c r="B71" s="274" t="s">
        <v>52</v>
      </c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5" t="s">
        <v>48</v>
      </c>
      <c r="R71" s="275"/>
      <c r="S71" s="268" t="s">
        <v>1995</v>
      </c>
      <c r="T71" s="269"/>
      <c r="U71" s="81">
        <v>11</v>
      </c>
      <c r="V71" s="60">
        <v>16980</v>
      </c>
      <c r="W71" s="185">
        <v>14670</v>
      </c>
    </row>
    <row r="72" spans="1:23" s="9" customFormat="1" ht="33" customHeight="1" x14ac:dyDescent="0.25">
      <c r="A72" s="61" t="s">
        <v>32</v>
      </c>
      <c r="B72" s="274" t="s">
        <v>53</v>
      </c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5" t="s">
        <v>48</v>
      </c>
      <c r="R72" s="275"/>
      <c r="S72" s="268" t="s">
        <v>1995</v>
      </c>
      <c r="T72" s="269"/>
      <c r="U72" s="81">
        <v>12</v>
      </c>
      <c r="V72" s="60">
        <v>18510</v>
      </c>
      <c r="W72" s="185">
        <v>15990</v>
      </c>
    </row>
    <row r="73" spans="1:23" s="9" customFormat="1" ht="33" customHeight="1" x14ac:dyDescent="0.25">
      <c r="A73" s="59" t="s">
        <v>33</v>
      </c>
      <c r="B73" s="274" t="s">
        <v>54</v>
      </c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5" t="s">
        <v>48</v>
      </c>
      <c r="R73" s="275"/>
      <c r="S73" s="268" t="s">
        <v>1995</v>
      </c>
      <c r="T73" s="269"/>
      <c r="U73" s="81">
        <v>14</v>
      </c>
      <c r="V73" s="60">
        <v>21600</v>
      </c>
      <c r="W73" s="185">
        <v>18660</v>
      </c>
    </row>
    <row r="74" spans="1:23" s="9" customFormat="1" ht="33" customHeight="1" x14ac:dyDescent="0.25">
      <c r="A74" s="59" t="s">
        <v>34</v>
      </c>
      <c r="B74" s="274" t="s">
        <v>55</v>
      </c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5" t="s">
        <v>56</v>
      </c>
      <c r="R74" s="275"/>
      <c r="S74" s="268" t="s">
        <v>1995</v>
      </c>
      <c r="T74" s="269"/>
      <c r="U74" s="81">
        <v>1</v>
      </c>
      <c r="V74" s="60">
        <v>1540</v>
      </c>
      <c r="W74" s="185">
        <v>1330</v>
      </c>
    </row>
    <row r="75" spans="1:23" s="9" customFormat="1" ht="33" customHeight="1" x14ac:dyDescent="0.25">
      <c r="A75" s="59" t="s">
        <v>35</v>
      </c>
      <c r="B75" s="274" t="s">
        <v>57</v>
      </c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5" t="s">
        <v>56</v>
      </c>
      <c r="R75" s="275"/>
      <c r="S75" s="268" t="s">
        <v>1995</v>
      </c>
      <c r="T75" s="269"/>
      <c r="U75" s="81">
        <v>0.7</v>
      </c>
      <c r="V75" s="60">
        <v>1080</v>
      </c>
      <c r="W75" s="185">
        <v>930</v>
      </c>
    </row>
    <row r="76" spans="1:23" s="9" customFormat="1" ht="33" customHeight="1" x14ac:dyDescent="0.25">
      <c r="A76" s="61" t="s">
        <v>36</v>
      </c>
      <c r="B76" s="274" t="s">
        <v>58</v>
      </c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5" t="s">
        <v>56</v>
      </c>
      <c r="R76" s="275"/>
      <c r="S76" s="275" t="s">
        <v>2027</v>
      </c>
      <c r="T76" s="275"/>
      <c r="U76" s="81">
        <v>0.5</v>
      </c>
      <c r="V76" s="60">
        <v>480</v>
      </c>
      <c r="W76" s="185">
        <v>410</v>
      </c>
    </row>
    <row r="77" spans="1:23" s="9" customFormat="1" ht="33" customHeight="1" x14ac:dyDescent="0.25">
      <c r="A77" s="59" t="s">
        <v>37</v>
      </c>
      <c r="B77" s="274" t="s">
        <v>59</v>
      </c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5" t="s">
        <v>1092</v>
      </c>
      <c r="R77" s="275"/>
      <c r="S77" s="275" t="s">
        <v>61</v>
      </c>
      <c r="T77" s="275"/>
      <c r="U77" s="81">
        <v>1.5</v>
      </c>
      <c r="V77" s="60">
        <v>1540</v>
      </c>
      <c r="W77" s="185">
        <v>1330</v>
      </c>
    </row>
    <row r="78" spans="1:23" s="9" customFormat="1" ht="33" customHeight="1" x14ac:dyDescent="0.25">
      <c r="A78" s="59" t="s">
        <v>38</v>
      </c>
      <c r="B78" s="274" t="s">
        <v>60</v>
      </c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5" t="s">
        <v>1092</v>
      </c>
      <c r="R78" s="275"/>
      <c r="S78" s="275" t="s">
        <v>63</v>
      </c>
      <c r="T78" s="275"/>
      <c r="U78" s="81">
        <v>2.5</v>
      </c>
      <c r="V78" s="60">
        <v>1980</v>
      </c>
      <c r="W78" s="185">
        <v>1710</v>
      </c>
    </row>
    <row r="79" spans="1:23" s="9" customFormat="1" ht="33" customHeight="1" x14ac:dyDescent="0.25">
      <c r="A79" s="61"/>
      <c r="B79" s="205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20"/>
      <c r="R79" s="220"/>
      <c r="S79" s="220"/>
      <c r="T79" s="220"/>
      <c r="U79" s="602"/>
      <c r="V79" s="603"/>
      <c r="W79" s="604"/>
    </row>
    <row r="80" spans="1:23" s="9" customFormat="1" ht="28.5" customHeight="1" x14ac:dyDescent="0.25">
      <c r="A80" s="224"/>
      <c r="B80" s="598" t="s">
        <v>1745</v>
      </c>
      <c r="C80" s="599"/>
      <c r="D80" s="599"/>
      <c r="E80" s="599"/>
      <c r="F80" s="599"/>
      <c r="G80" s="599"/>
      <c r="H80" s="599"/>
      <c r="I80" s="599"/>
      <c r="J80" s="599"/>
      <c r="K80" s="599"/>
      <c r="L80" s="599"/>
      <c r="M80" s="599"/>
      <c r="N80" s="599"/>
      <c r="O80" s="599"/>
      <c r="P80" s="599"/>
      <c r="Q80" s="599"/>
      <c r="R80" s="599"/>
      <c r="S80" s="599"/>
      <c r="T80" s="599"/>
      <c r="U80" s="599"/>
      <c r="V80" s="599"/>
      <c r="W80" s="600"/>
    </row>
    <row r="81" spans="1:23" s="9" customFormat="1" ht="69.75" customHeight="1" x14ac:dyDescent="0.25">
      <c r="A81" s="227" t="s">
        <v>593</v>
      </c>
      <c r="B81" s="298" t="s">
        <v>2013</v>
      </c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300"/>
      <c r="Q81" s="268" t="s">
        <v>1040</v>
      </c>
      <c r="R81" s="269"/>
      <c r="S81" s="268" t="s">
        <v>1997</v>
      </c>
      <c r="T81" s="269"/>
      <c r="U81" s="73">
        <v>10.42</v>
      </c>
      <c r="V81" s="71">
        <v>9790</v>
      </c>
      <c r="W81" s="138">
        <v>8460</v>
      </c>
    </row>
    <row r="82" spans="1:23" s="9" customFormat="1" ht="35.25" customHeight="1" x14ac:dyDescent="0.25">
      <c r="A82" s="224" t="s">
        <v>594</v>
      </c>
      <c r="B82" s="264" t="s">
        <v>390</v>
      </c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7"/>
      <c r="Q82" s="278" t="s">
        <v>1040</v>
      </c>
      <c r="R82" s="279"/>
      <c r="S82" s="278" t="s">
        <v>1998</v>
      </c>
      <c r="T82" s="279"/>
      <c r="U82" s="72">
        <v>3.47</v>
      </c>
      <c r="V82" s="43">
        <v>3260</v>
      </c>
      <c r="W82" s="40">
        <v>2820</v>
      </c>
    </row>
    <row r="83" spans="1:23" s="9" customFormat="1" ht="33" customHeight="1" x14ac:dyDescent="0.25">
      <c r="A83" s="224" t="s">
        <v>595</v>
      </c>
      <c r="B83" s="264" t="s">
        <v>596</v>
      </c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7"/>
      <c r="Q83" s="278" t="s">
        <v>1092</v>
      </c>
      <c r="R83" s="279"/>
      <c r="S83" s="278" t="s">
        <v>1999</v>
      </c>
      <c r="T83" s="279"/>
      <c r="U83" s="72">
        <v>6.94</v>
      </c>
      <c r="V83" s="43">
        <v>6530</v>
      </c>
      <c r="W83" s="40">
        <v>5640</v>
      </c>
    </row>
    <row r="84" spans="1:23" s="9" customFormat="1" ht="33" customHeight="1" x14ac:dyDescent="0.25">
      <c r="A84" s="224" t="s">
        <v>597</v>
      </c>
      <c r="B84" s="264" t="s">
        <v>598</v>
      </c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7"/>
      <c r="Q84" s="278" t="s">
        <v>1092</v>
      </c>
      <c r="R84" s="279"/>
      <c r="S84" s="278" t="s">
        <v>2000</v>
      </c>
      <c r="T84" s="279"/>
      <c r="U84" s="72">
        <v>3.47</v>
      </c>
      <c r="V84" s="43">
        <v>3260</v>
      </c>
      <c r="W84" s="40">
        <v>2820</v>
      </c>
    </row>
    <row r="85" spans="1:23" s="9" customFormat="1" ht="33" customHeight="1" x14ac:dyDescent="0.25">
      <c r="A85" s="224" t="s">
        <v>599</v>
      </c>
      <c r="B85" s="264" t="s">
        <v>600</v>
      </c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7"/>
      <c r="Q85" s="278" t="s">
        <v>1092</v>
      </c>
      <c r="R85" s="279"/>
      <c r="S85" s="278" t="s">
        <v>2001</v>
      </c>
      <c r="T85" s="279"/>
      <c r="U85" s="72">
        <v>2.08</v>
      </c>
      <c r="V85" s="43">
        <v>1950</v>
      </c>
      <c r="W85" s="40">
        <v>1680</v>
      </c>
    </row>
    <row r="86" spans="1:23" s="9" customFormat="1" ht="33" customHeight="1" x14ac:dyDescent="0.25">
      <c r="A86" s="224" t="s">
        <v>601</v>
      </c>
      <c r="B86" s="264" t="s">
        <v>602</v>
      </c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7"/>
      <c r="Q86" s="278" t="s">
        <v>1092</v>
      </c>
      <c r="R86" s="279"/>
      <c r="S86" s="278" t="s">
        <v>2002</v>
      </c>
      <c r="T86" s="279"/>
      <c r="U86" s="72">
        <v>3.47</v>
      </c>
      <c r="V86" s="43">
        <v>3260</v>
      </c>
      <c r="W86" s="188" t="s">
        <v>1039</v>
      </c>
    </row>
    <row r="87" spans="1:23" s="9" customFormat="1" ht="33" customHeight="1" x14ac:dyDescent="0.25">
      <c r="A87" s="224" t="s">
        <v>603</v>
      </c>
      <c r="B87" s="264" t="s">
        <v>604</v>
      </c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7"/>
      <c r="Q87" s="278" t="s">
        <v>1092</v>
      </c>
      <c r="R87" s="279"/>
      <c r="S87" s="278" t="s">
        <v>2003</v>
      </c>
      <c r="T87" s="279"/>
      <c r="U87" s="72">
        <v>2.78</v>
      </c>
      <c r="V87" s="43">
        <v>2610</v>
      </c>
      <c r="W87" s="188" t="s">
        <v>1039</v>
      </c>
    </row>
    <row r="88" spans="1:23" s="9" customFormat="1" ht="33" customHeight="1" x14ac:dyDescent="0.25">
      <c r="A88" s="224" t="s">
        <v>605</v>
      </c>
      <c r="B88" s="264" t="s">
        <v>606</v>
      </c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7"/>
      <c r="Q88" s="278" t="s">
        <v>1092</v>
      </c>
      <c r="R88" s="279"/>
      <c r="S88" s="278" t="s">
        <v>2004</v>
      </c>
      <c r="T88" s="279"/>
      <c r="U88" s="72">
        <v>5.56</v>
      </c>
      <c r="V88" s="43">
        <v>5230</v>
      </c>
      <c r="W88" s="40">
        <v>4510</v>
      </c>
    </row>
    <row r="89" spans="1:23" s="9" customFormat="1" ht="33" customHeight="1" x14ac:dyDescent="0.25">
      <c r="A89" s="224" t="s">
        <v>607</v>
      </c>
      <c r="B89" s="264" t="s">
        <v>608</v>
      </c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7"/>
      <c r="Q89" s="278" t="s">
        <v>1092</v>
      </c>
      <c r="R89" s="279"/>
      <c r="S89" s="278" t="s">
        <v>2005</v>
      </c>
      <c r="T89" s="279"/>
      <c r="U89" s="72">
        <v>1.39</v>
      </c>
      <c r="V89" s="43">
        <v>1310</v>
      </c>
      <c r="W89" s="40">
        <v>1130</v>
      </c>
    </row>
    <row r="90" spans="1:23" s="9" customFormat="1" ht="33" customHeight="1" x14ac:dyDescent="0.25">
      <c r="A90" s="224" t="s">
        <v>609</v>
      </c>
      <c r="B90" s="264" t="s">
        <v>610</v>
      </c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7"/>
      <c r="Q90" s="278" t="s">
        <v>1040</v>
      </c>
      <c r="R90" s="279"/>
      <c r="S90" s="278" t="s">
        <v>2006</v>
      </c>
      <c r="T90" s="279"/>
      <c r="U90" s="72">
        <v>1.04</v>
      </c>
      <c r="V90" s="43">
        <v>980</v>
      </c>
      <c r="W90" s="188" t="s">
        <v>1039</v>
      </c>
    </row>
    <row r="91" spans="1:23" s="9" customFormat="1" ht="24.95" customHeight="1" x14ac:dyDescent="0.25">
      <c r="A91" s="227"/>
      <c r="B91" s="283" t="s">
        <v>1746</v>
      </c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5"/>
    </row>
    <row r="92" spans="1:23" s="10" customFormat="1" ht="16.5" customHeight="1" x14ac:dyDescent="0.25">
      <c r="A92" s="286" t="s">
        <v>1864</v>
      </c>
      <c r="B92" s="289" t="s">
        <v>1865</v>
      </c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1"/>
    </row>
    <row r="93" spans="1:23" s="10" customFormat="1" ht="16.5" customHeight="1" x14ac:dyDescent="0.25">
      <c r="A93" s="287"/>
      <c r="B93" s="289" t="s">
        <v>1028</v>
      </c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1"/>
      <c r="Q93" s="292" t="s">
        <v>1029</v>
      </c>
      <c r="R93" s="293"/>
      <c r="S93" s="294" t="s">
        <v>404</v>
      </c>
      <c r="T93" s="295"/>
      <c r="U93" s="196">
        <v>0.32</v>
      </c>
      <c r="V93" s="43">
        <v>150</v>
      </c>
      <c r="W93" s="40">
        <v>130</v>
      </c>
    </row>
    <row r="94" spans="1:23" s="10" customFormat="1" ht="16.5" customHeight="1" x14ac:dyDescent="0.25">
      <c r="A94" s="287"/>
      <c r="B94" s="289" t="s">
        <v>1030</v>
      </c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1"/>
      <c r="Q94" s="292" t="s">
        <v>1031</v>
      </c>
      <c r="R94" s="293"/>
      <c r="S94" s="294" t="s">
        <v>1032</v>
      </c>
      <c r="T94" s="295"/>
      <c r="U94" s="196">
        <v>0.47</v>
      </c>
      <c r="V94" s="43">
        <v>230</v>
      </c>
      <c r="W94" s="40">
        <v>190</v>
      </c>
    </row>
    <row r="95" spans="1:23" s="10" customFormat="1" ht="16.5" customHeight="1" x14ac:dyDescent="0.25">
      <c r="A95" s="287"/>
      <c r="B95" s="289" t="s">
        <v>1033</v>
      </c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1"/>
      <c r="Q95" s="292" t="s">
        <v>1031</v>
      </c>
      <c r="R95" s="293"/>
      <c r="S95" s="294" t="s">
        <v>1031</v>
      </c>
      <c r="T95" s="295"/>
      <c r="U95" s="196">
        <v>0.77</v>
      </c>
      <c r="V95" s="43">
        <v>380</v>
      </c>
      <c r="W95" s="40">
        <v>320</v>
      </c>
    </row>
    <row r="96" spans="1:23" s="10" customFormat="1" ht="16.5" customHeight="1" x14ac:dyDescent="0.25">
      <c r="A96" s="287"/>
      <c r="B96" s="274" t="s">
        <v>1034</v>
      </c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305" t="s">
        <v>1031</v>
      </c>
      <c r="R96" s="305"/>
      <c r="S96" s="275" t="s">
        <v>1031</v>
      </c>
      <c r="T96" s="275"/>
      <c r="U96" s="196">
        <v>1.07</v>
      </c>
      <c r="V96" s="43">
        <v>510</v>
      </c>
      <c r="W96" s="40">
        <v>440</v>
      </c>
    </row>
    <row r="97" spans="1:23" s="10" customFormat="1" ht="16.5" customHeight="1" x14ac:dyDescent="0.25">
      <c r="A97" s="288"/>
      <c r="B97" s="274" t="s">
        <v>1035</v>
      </c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305" t="s">
        <v>1031</v>
      </c>
      <c r="R97" s="305"/>
      <c r="S97" s="275" t="s">
        <v>1031</v>
      </c>
      <c r="T97" s="275"/>
      <c r="U97" s="196">
        <v>1.37</v>
      </c>
      <c r="V97" s="43">
        <v>660</v>
      </c>
      <c r="W97" s="40">
        <v>570</v>
      </c>
    </row>
    <row r="98" spans="1:23" s="9" customFormat="1" ht="33" customHeight="1" x14ac:dyDescent="0.25">
      <c r="A98" s="224" t="s">
        <v>1861</v>
      </c>
      <c r="B98" s="298" t="s">
        <v>1863</v>
      </c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300"/>
      <c r="Q98" s="301" t="s">
        <v>1036</v>
      </c>
      <c r="R98" s="302"/>
      <c r="S98" s="303" t="s">
        <v>1979</v>
      </c>
      <c r="T98" s="304"/>
      <c r="U98" s="73">
        <v>0.49</v>
      </c>
      <c r="V98" s="43">
        <v>460</v>
      </c>
      <c r="W98" s="40">
        <v>400</v>
      </c>
    </row>
    <row r="99" spans="1:23" customFormat="1" ht="33" customHeight="1" x14ac:dyDescent="0.25">
      <c r="A99" s="215" t="s">
        <v>1862</v>
      </c>
      <c r="B99" s="264" t="s">
        <v>1866</v>
      </c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7"/>
      <c r="Q99" s="278" t="s">
        <v>1036</v>
      </c>
      <c r="R99" s="279"/>
      <c r="S99" s="303" t="s">
        <v>1979</v>
      </c>
      <c r="T99" s="304"/>
      <c r="U99" s="72">
        <v>0.67</v>
      </c>
      <c r="V99" s="43">
        <v>630</v>
      </c>
      <c r="W99" s="40">
        <v>540</v>
      </c>
    </row>
    <row r="100" spans="1:23" s="9" customFormat="1" ht="27" customHeight="1" x14ac:dyDescent="0.25">
      <c r="A100" s="224"/>
      <c r="B100" s="283" t="s">
        <v>1750</v>
      </c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5"/>
    </row>
    <row r="101" spans="1:23" s="9" customFormat="1" ht="33" customHeight="1" x14ac:dyDescent="0.25">
      <c r="A101" s="224" t="s">
        <v>1867</v>
      </c>
      <c r="B101" s="264" t="s">
        <v>1870</v>
      </c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7"/>
      <c r="Q101" s="266" t="s">
        <v>1092</v>
      </c>
      <c r="R101" s="267"/>
      <c r="S101" s="266" t="s">
        <v>320</v>
      </c>
      <c r="T101" s="267"/>
      <c r="U101" s="72">
        <v>3.5</v>
      </c>
      <c r="V101" s="43">
        <v>4810</v>
      </c>
      <c r="W101" s="40">
        <v>4160</v>
      </c>
    </row>
    <row r="102" spans="1:23" s="9" customFormat="1" ht="33" customHeight="1" x14ac:dyDescent="0.25">
      <c r="A102" s="224" t="s">
        <v>1868</v>
      </c>
      <c r="B102" s="270" t="s">
        <v>1871</v>
      </c>
      <c r="C102" s="296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7"/>
      <c r="Q102" s="272" t="s">
        <v>1092</v>
      </c>
      <c r="R102" s="273"/>
      <c r="S102" s="272" t="s">
        <v>325</v>
      </c>
      <c r="T102" s="273"/>
      <c r="U102" s="74">
        <v>2.78</v>
      </c>
      <c r="V102" s="43">
        <v>3830</v>
      </c>
      <c r="W102" s="40">
        <v>3300</v>
      </c>
    </row>
    <row r="103" spans="1:23" s="12" customFormat="1" ht="16.5" customHeight="1" x14ac:dyDescent="0.2">
      <c r="A103" s="224" t="s">
        <v>1869</v>
      </c>
      <c r="B103" s="308" t="s">
        <v>1872</v>
      </c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10"/>
      <c r="R103" s="310"/>
      <c r="S103" s="311"/>
      <c r="T103" s="311"/>
      <c r="U103" s="197"/>
      <c r="V103" s="43">
        <v>0</v>
      </c>
      <c r="W103" s="40">
        <v>0</v>
      </c>
    </row>
    <row r="104" spans="1:23" s="12" customFormat="1" ht="16.5" customHeight="1" x14ac:dyDescent="0.2">
      <c r="A104" s="224"/>
      <c r="B104" s="306" t="s">
        <v>1037</v>
      </c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07"/>
      <c r="Q104" s="305" t="s">
        <v>1092</v>
      </c>
      <c r="R104" s="305"/>
      <c r="S104" s="294" t="s">
        <v>325</v>
      </c>
      <c r="T104" s="295"/>
      <c r="U104" s="197">
        <v>1.39</v>
      </c>
      <c r="V104" s="43">
        <v>1910</v>
      </c>
      <c r="W104" s="40" t="s">
        <v>1039</v>
      </c>
    </row>
    <row r="105" spans="1:23" s="12" customFormat="1" ht="16.5" customHeight="1" x14ac:dyDescent="0.2">
      <c r="A105" s="224"/>
      <c r="B105" s="306" t="s">
        <v>1038</v>
      </c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5" t="s">
        <v>1031</v>
      </c>
      <c r="R105" s="305"/>
      <c r="S105" s="275" t="s">
        <v>1032</v>
      </c>
      <c r="T105" s="275"/>
      <c r="U105" s="197">
        <v>2.64</v>
      </c>
      <c r="V105" s="43">
        <v>3640</v>
      </c>
      <c r="W105" s="40" t="s">
        <v>1039</v>
      </c>
    </row>
    <row r="106" spans="1:23" customFormat="1" ht="33" customHeight="1" x14ac:dyDescent="0.25">
      <c r="A106" s="224" t="s">
        <v>1873</v>
      </c>
      <c r="B106" s="264" t="s">
        <v>611</v>
      </c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7"/>
      <c r="Q106" s="278" t="s">
        <v>1092</v>
      </c>
      <c r="R106" s="279"/>
      <c r="S106" s="256" t="s">
        <v>1751</v>
      </c>
      <c r="T106" s="257"/>
      <c r="U106" s="72">
        <v>1.56</v>
      </c>
      <c r="V106" s="43">
        <v>1460</v>
      </c>
      <c r="W106" s="40" t="s">
        <v>1039</v>
      </c>
    </row>
    <row r="107" spans="1:23" customFormat="1" ht="16.5" customHeight="1" x14ac:dyDescent="0.25">
      <c r="A107" s="224" t="s">
        <v>1874</v>
      </c>
      <c r="B107" s="264" t="s">
        <v>612</v>
      </c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7"/>
      <c r="Q107" s="278" t="s">
        <v>1092</v>
      </c>
      <c r="R107" s="279"/>
      <c r="S107" s="266" t="s">
        <v>1751</v>
      </c>
      <c r="T107" s="267"/>
      <c r="U107" s="72">
        <v>0.69</v>
      </c>
      <c r="V107" s="43">
        <v>650</v>
      </c>
      <c r="W107" s="40" t="s">
        <v>1039</v>
      </c>
    </row>
    <row r="108" spans="1:23" customFormat="1" ht="16.5" customHeight="1" x14ac:dyDescent="0.25">
      <c r="A108" s="224" t="s">
        <v>1875</v>
      </c>
      <c r="B108" s="264" t="s">
        <v>613</v>
      </c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7"/>
      <c r="Q108" s="278" t="s">
        <v>1092</v>
      </c>
      <c r="R108" s="279"/>
      <c r="S108" s="266" t="s">
        <v>1751</v>
      </c>
      <c r="T108" s="267"/>
      <c r="U108" s="72">
        <v>2.78</v>
      </c>
      <c r="V108" s="43">
        <v>2610</v>
      </c>
      <c r="W108" s="40">
        <v>2260</v>
      </c>
    </row>
    <row r="109" spans="1:23" customFormat="1" ht="16.5" customHeight="1" x14ac:dyDescent="0.25">
      <c r="A109" s="224" t="s">
        <v>1876</v>
      </c>
      <c r="B109" s="264" t="s">
        <v>614</v>
      </c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7"/>
      <c r="Q109" s="278" t="s">
        <v>1092</v>
      </c>
      <c r="R109" s="279"/>
      <c r="S109" s="266" t="s">
        <v>1751</v>
      </c>
      <c r="T109" s="267"/>
      <c r="U109" s="72">
        <v>0.69</v>
      </c>
      <c r="V109" s="43">
        <v>650</v>
      </c>
      <c r="W109" s="40">
        <v>560</v>
      </c>
    </row>
    <row r="110" spans="1:23" customFormat="1" ht="33" customHeight="1" x14ac:dyDescent="0.25">
      <c r="A110" s="315" t="s">
        <v>615</v>
      </c>
      <c r="B110" s="316" t="s">
        <v>1877</v>
      </c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7"/>
      <c r="R110" s="317"/>
      <c r="S110" s="318"/>
      <c r="T110" s="318"/>
      <c r="U110" s="34"/>
      <c r="V110" s="41"/>
      <c r="W110" s="42"/>
    </row>
    <row r="111" spans="1:23" customFormat="1" ht="33" customHeight="1" x14ac:dyDescent="0.25">
      <c r="A111" s="315"/>
      <c r="B111" s="319" t="s">
        <v>1028</v>
      </c>
      <c r="C111" s="320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1"/>
      <c r="Q111" s="311" t="s">
        <v>1040</v>
      </c>
      <c r="R111" s="311"/>
      <c r="S111" s="322" t="s">
        <v>2028</v>
      </c>
      <c r="T111" s="322"/>
      <c r="U111" s="197">
        <v>1.5</v>
      </c>
      <c r="V111" s="43">
        <v>3050</v>
      </c>
      <c r="W111" s="40">
        <v>2640</v>
      </c>
    </row>
    <row r="112" spans="1:23" customFormat="1" ht="16.5" customHeight="1" x14ac:dyDescent="0.25">
      <c r="A112" s="315"/>
      <c r="B112" s="312" t="s">
        <v>1030</v>
      </c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0" t="s">
        <v>1031</v>
      </c>
      <c r="R112" s="310"/>
      <c r="S112" s="314" t="s">
        <v>1031</v>
      </c>
      <c r="T112" s="314"/>
      <c r="U112" s="197">
        <v>2.25</v>
      </c>
      <c r="V112" s="43">
        <v>4580</v>
      </c>
      <c r="W112" s="40">
        <v>3950</v>
      </c>
    </row>
    <row r="113" spans="1:23" customFormat="1" ht="16.5" customHeight="1" x14ac:dyDescent="0.25">
      <c r="A113" s="315"/>
      <c r="B113" s="312" t="s">
        <v>1033</v>
      </c>
      <c r="C113" s="313"/>
      <c r="D113" s="313"/>
      <c r="E113" s="313"/>
      <c r="F113" s="313"/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310" t="s">
        <v>1031</v>
      </c>
      <c r="R113" s="310"/>
      <c r="S113" s="314" t="s">
        <v>1031</v>
      </c>
      <c r="T113" s="314"/>
      <c r="U113" s="197">
        <v>3</v>
      </c>
      <c r="V113" s="43">
        <v>6100</v>
      </c>
      <c r="W113" s="40">
        <v>5270</v>
      </c>
    </row>
    <row r="114" spans="1:23" customFormat="1" ht="16.5" customHeight="1" x14ac:dyDescent="0.25">
      <c r="A114" s="315"/>
      <c r="B114" s="312" t="s">
        <v>1034</v>
      </c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0" t="s">
        <v>1031</v>
      </c>
      <c r="R114" s="310"/>
      <c r="S114" s="314" t="s">
        <v>1031</v>
      </c>
      <c r="T114" s="314"/>
      <c r="U114" s="197">
        <v>3.99</v>
      </c>
      <c r="V114" s="43">
        <v>8110</v>
      </c>
      <c r="W114" s="40">
        <v>7010</v>
      </c>
    </row>
    <row r="115" spans="1:23" customFormat="1" ht="16.5" customHeight="1" x14ac:dyDescent="0.25">
      <c r="A115" s="315"/>
      <c r="B115" s="312" t="s">
        <v>1035</v>
      </c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0" t="s">
        <v>1031</v>
      </c>
      <c r="R115" s="310"/>
      <c r="S115" s="314" t="s">
        <v>1031</v>
      </c>
      <c r="T115" s="314"/>
      <c r="U115" s="197">
        <v>5.01</v>
      </c>
      <c r="V115" s="136">
        <v>10190</v>
      </c>
      <c r="W115" s="40">
        <v>8800</v>
      </c>
    </row>
    <row r="116" spans="1:23" customFormat="1" x14ac:dyDescent="0.25">
      <c r="A116" s="315"/>
      <c r="B116" s="326" t="s">
        <v>2014</v>
      </c>
      <c r="C116" s="327"/>
      <c r="D116" s="327"/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8"/>
      <c r="Q116" s="49"/>
      <c r="R116" s="39"/>
      <c r="S116" s="39"/>
      <c r="T116" s="39"/>
      <c r="U116" s="75"/>
      <c r="V116" s="44"/>
      <c r="W116" s="183"/>
    </row>
    <row r="117" spans="1:23" customFormat="1" x14ac:dyDescent="0.25">
      <c r="A117" s="315"/>
      <c r="B117" s="329" t="s">
        <v>616</v>
      </c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1"/>
      <c r="Q117" s="50"/>
      <c r="R117" s="18"/>
      <c r="S117" s="18"/>
      <c r="T117" s="18"/>
      <c r="U117" s="76"/>
      <c r="V117" s="45"/>
      <c r="W117" s="189"/>
    </row>
    <row r="118" spans="1:23" customFormat="1" x14ac:dyDescent="0.25">
      <c r="A118" s="315"/>
      <c r="B118" s="329" t="s">
        <v>617</v>
      </c>
      <c r="C118" s="330"/>
      <c r="D118" s="330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1"/>
      <c r="Q118" s="50"/>
      <c r="R118" s="18"/>
      <c r="S118" s="18"/>
      <c r="T118" s="18"/>
      <c r="U118" s="76"/>
      <c r="V118" s="45"/>
      <c r="W118" s="189"/>
    </row>
    <row r="119" spans="1:23" customFormat="1" x14ac:dyDescent="0.25">
      <c r="A119" s="315"/>
      <c r="B119" s="332" t="s">
        <v>405</v>
      </c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4"/>
      <c r="Q119" s="51"/>
      <c r="R119" s="17"/>
      <c r="S119" s="17"/>
      <c r="T119" s="17"/>
      <c r="U119" s="77"/>
      <c r="V119" s="46"/>
      <c r="W119" s="190"/>
    </row>
    <row r="120" spans="1:23" customFormat="1" ht="33" customHeight="1" x14ac:dyDescent="0.25">
      <c r="A120" s="286" t="s">
        <v>1878</v>
      </c>
      <c r="B120" s="336" t="s">
        <v>1879</v>
      </c>
      <c r="C120" s="336"/>
      <c r="D120" s="336"/>
      <c r="E120" s="336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10"/>
      <c r="R120" s="310"/>
      <c r="S120" s="314"/>
      <c r="T120" s="314"/>
      <c r="U120" s="197"/>
      <c r="V120" s="71"/>
      <c r="W120" s="138"/>
    </row>
    <row r="121" spans="1:23" customFormat="1" ht="33" customHeight="1" x14ac:dyDescent="0.25">
      <c r="A121" s="335"/>
      <c r="B121" s="323" t="s">
        <v>1028</v>
      </c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5"/>
      <c r="Q121" s="311" t="s">
        <v>1040</v>
      </c>
      <c r="R121" s="311"/>
      <c r="S121" s="322" t="s">
        <v>2028</v>
      </c>
      <c r="T121" s="322"/>
      <c r="U121" s="197">
        <v>0.99</v>
      </c>
      <c r="V121" s="43">
        <v>2010</v>
      </c>
      <c r="W121" s="40">
        <v>1740</v>
      </c>
    </row>
    <row r="122" spans="1:23" customFormat="1" ht="16.5" customHeight="1" x14ac:dyDescent="0.25">
      <c r="A122" s="335"/>
      <c r="B122" s="291" t="s">
        <v>1030</v>
      </c>
      <c r="C122" s="274"/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310" t="s">
        <v>1031</v>
      </c>
      <c r="R122" s="310"/>
      <c r="S122" s="314" t="s">
        <v>1032</v>
      </c>
      <c r="T122" s="314"/>
      <c r="U122" s="197">
        <v>1.74</v>
      </c>
      <c r="V122" s="43">
        <v>3540</v>
      </c>
      <c r="W122" s="40">
        <v>3060</v>
      </c>
    </row>
    <row r="123" spans="1:23" customFormat="1" ht="16.5" customHeight="1" x14ac:dyDescent="0.25">
      <c r="A123" s="335"/>
      <c r="B123" s="291" t="s">
        <v>1033</v>
      </c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310" t="s">
        <v>1031</v>
      </c>
      <c r="R123" s="310"/>
      <c r="S123" s="314" t="s">
        <v>1031</v>
      </c>
      <c r="T123" s="314"/>
      <c r="U123" s="197">
        <v>2.4900000000000002</v>
      </c>
      <c r="V123" s="43">
        <v>5060</v>
      </c>
      <c r="W123" s="40">
        <v>4370</v>
      </c>
    </row>
    <row r="124" spans="1:23" customFormat="1" ht="16.5" customHeight="1" x14ac:dyDescent="0.25">
      <c r="A124" s="335"/>
      <c r="B124" s="291" t="s">
        <v>1034</v>
      </c>
      <c r="C124" s="274"/>
      <c r="D124" s="274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310" t="s">
        <v>1031</v>
      </c>
      <c r="R124" s="310"/>
      <c r="S124" s="314" t="s">
        <v>1031</v>
      </c>
      <c r="T124" s="314"/>
      <c r="U124" s="197">
        <v>3.51</v>
      </c>
      <c r="V124" s="43">
        <v>7140</v>
      </c>
      <c r="W124" s="40">
        <v>6170</v>
      </c>
    </row>
    <row r="125" spans="1:23" customFormat="1" ht="16.5" customHeight="1" x14ac:dyDescent="0.25">
      <c r="A125" s="335"/>
      <c r="B125" s="291" t="s">
        <v>1035</v>
      </c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310" t="s">
        <v>1031</v>
      </c>
      <c r="R125" s="310"/>
      <c r="S125" s="314" t="s">
        <v>1031</v>
      </c>
      <c r="T125" s="314"/>
      <c r="U125" s="197">
        <v>4.5</v>
      </c>
      <c r="V125" s="136">
        <v>9150</v>
      </c>
      <c r="W125" s="40">
        <v>7910</v>
      </c>
    </row>
    <row r="126" spans="1:23" customFormat="1" x14ac:dyDescent="0.25">
      <c r="A126" s="335"/>
      <c r="B126" s="326" t="s">
        <v>2014</v>
      </c>
      <c r="C126" s="327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7"/>
      <c r="P126" s="328"/>
      <c r="Q126" s="33"/>
      <c r="R126" s="33"/>
      <c r="S126" s="32"/>
      <c r="T126" s="32"/>
      <c r="U126" s="33"/>
      <c r="V126" s="44"/>
      <c r="W126" s="183"/>
    </row>
    <row r="127" spans="1:23" customFormat="1" x14ac:dyDescent="0.25">
      <c r="A127" s="335"/>
      <c r="B127" s="329" t="s">
        <v>616</v>
      </c>
      <c r="C127" s="330"/>
      <c r="D127" s="330"/>
      <c r="E127" s="330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31"/>
      <c r="Q127" s="34"/>
      <c r="R127" s="34"/>
      <c r="S127" s="210"/>
      <c r="T127" s="210"/>
      <c r="U127" s="34"/>
      <c r="V127" s="45"/>
      <c r="W127" s="189"/>
    </row>
    <row r="128" spans="1:23" customFormat="1" x14ac:dyDescent="0.25">
      <c r="A128" s="335"/>
      <c r="B128" s="329" t="s">
        <v>618</v>
      </c>
      <c r="C128" s="330"/>
      <c r="D128" s="330"/>
      <c r="E128" s="330"/>
      <c r="F128" s="330"/>
      <c r="G128" s="330"/>
      <c r="H128" s="330"/>
      <c r="I128" s="330"/>
      <c r="J128" s="330"/>
      <c r="K128" s="330"/>
      <c r="L128" s="330"/>
      <c r="M128" s="330"/>
      <c r="N128" s="330"/>
      <c r="O128" s="330"/>
      <c r="P128" s="331"/>
      <c r="Q128" s="34"/>
      <c r="R128" s="34"/>
      <c r="S128" s="210"/>
      <c r="T128" s="210"/>
      <c r="U128" s="34"/>
      <c r="V128" s="45"/>
      <c r="W128" s="189"/>
    </row>
    <row r="129" spans="1:23" customFormat="1" ht="32.25" customHeight="1" x14ac:dyDescent="0.25">
      <c r="A129" s="335"/>
      <c r="B129" s="329" t="s">
        <v>1990</v>
      </c>
      <c r="C129" s="330"/>
      <c r="D129" s="330"/>
      <c r="E129" s="330"/>
      <c r="F129" s="330"/>
      <c r="G129" s="330"/>
      <c r="H129" s="330"/>
      <c r="I129" s="330"/>
      <c r="J129" s="330"/>
      <c r="K129" s="330"/>
      <c r="L129" s="330"/>
      <c r="M129" s="330"/>
      <c r="N129" s="330"/>
      <c r="O129" s="330"/>
      <c r="P129" s="331"/>
      <c r="Q129" s="34"/>
      <c r="R129" s="34"/>
      <c r="S129" s="210"/>
      <c r="T129" s="210"/>
      <c r="U129" s="34"/>
      <c r="V129" s="45"/>
      <c r="W129" s="189"/>
    </row>
    <row r="130" spans="1:23" customFormat="1" ht="30.75" customHeight="1" x14ac:dyDescent="0.25">
      <c r="A130" s="224" t="s">
        <v>1880</v>
      </c>
      <c r="B130" s="274" t="s">
        <v>619</v>
      </c>
      <c r="C130" s="337"/>
      <c r="D130" s="337"/>
      <c r="E130" s="337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275" t="s">
        <v>1135</v>
      </c>
      <c r="R130" s="275"/>
      <c r="S130" s="275" t="s">
        <v>1981</v>
      </c>
      <c r="T130" s="338"/>
      <c r="U130" s="26">
        <v>5.56</v>
      </c>
      <c r="V130" s="40">
        <v>7350</v>
      </c>
      <c r="W130" s="58" t="s">
        <v>1039</v>
      </c>
    </row>
    <row r="131" spans="1:23" customFormat="1" ht="31.5" customHeight="1" x14ac:dyDescent="0.25">
      <c r="A131" s="286" t="s">
        <v>1881</v>
      </c>
      <c r="B131" s="340" t="s">
        <v>1882</v>
      </c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  <c r="N131" s="341"/>
      <c r="O131" s="341"/>
      <c r="P131" s="342"/>
      <c r="Q131" s="343"/>
      <c r="R131" s="344"/>
      <c r="S131" s="345"/>
      <c r="T131" s="346"/>
      <c r="U131" s="163"/>
      <c r="V131" s="71"/>
      <c r="W131" s="191"/>
    </row>
    <row r="132" spans="1:23" customFormat="1" ht="30.75" customHeight="1" x14ac:dyDescent="0.25">
      <c r="A132" s="335"/>
      <c r="B132" s="291" t="s">
        <v>1028</v>
      </c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311" t="s">
        <v>1043</v>
      </c>
      <c r="R132" s="311"/>
      <c r="S132" s="347" t="s">
        <v>406</v>
      </c>
      <c r="T132" s="314"/>
      <c r="U132" s="197">
        <v>2.0099999999999998</v>
      </c>
      <c r="V132" s="71">
        <v>4090</v>
      </c>
      <c r="W132" s="191" t="s">
        <v>1039</v>
      </c>
    </row>
    <row r="133" spans="1:23" customFormat="1" ht="16.5" customHeight="1" x14ac:dyDescent="0.25">
      <c r="A133" s="335"/>
      <c r="B133" s="291" t="s">
        <v>1030</v>
      </c>
      <c r="C133" s="274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310" t="s">
        <v>1031</v>
      </c>
      <c r="R133" s="310"/>
      <c r="S133" s="314" t="s">
        <v>1031</v>
      </c>
      <c r="T133" s="314"/>
      <c r="U133" s="197">
        <v>2.76</v>
      </c>
      <c r="V133" s="71">
        <v>5610</v>
      </c>
      <c r="W133" s="191" t="s">
        <v>1039</v>
      </c>
    </row>
    <row r="134" spans="1:23" customFormat="1" ht="16.5" customHeight="1" x14ac:dyDescent="0.25">
      <c r="A134" s="335"/>
      <c r="B134" s="291" t="s">
        <v>1033</v>
      </c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310" t="s">
        <v>1031</v>
      </c>
      <c r="R134" s="310"/>
      <c r="S134" s="314" t="s">
        <v>1031</v>
      </c>
      <c r="T134" s="314"/>
      <c r="U134" s="197">
        <v>3.51</v>
      </c>
      <c r="V134" s="71">
        <v>7140</v>
      </c>
      <c r="W134" s="191" t="s">
        <v>1039</v>
      </c>
    </row>
    <row r="135" spans="1:23" customFormat="1" ht="16.5" customHeight="1" x14ac:dyDescent="0.25">
      <c r="A135" s="335"/>
      <c r="B135" s="291" t="s">
        <v>1041</v>
      </c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310" t="s">
        <v>1031</v>
      </c>
      <c r="R135" s="310"/>
      <c r="S135" s="314" t="s">
        <v>1031</v>
      </c>
      <c r="T135" s="314"/>
      <c r="U135" s="197">
        <v>4.26</v>
      </c>
      <c r="V135" s="71">
        <v>8660</v>
      </c>
      <c r="W135" s="191" t="s">
        <v>1039</v>
      </c>
    </row>
    <row r="136" spans="1:23" customFormat="1" ht="33" customHeight="1" x14ac:dyDescent="0.25">
      <c r="A136" s="335"/>
      <c r="B136" s="291" t="s">
        <v>1042</v>
      </c>
      <c r="C136" s="274"/>
      <c r="D136" s="274"/>
      <c r="E136" s="274"/>
      <c r="F136" s="274"/>
      <c r="G136" s="274"/>
      <c r="H136" s="274"/>
      <c r="I136" s="274"/>
      <c r="J136" s="274"/>
      <c r="K136" s="274"/>
      <c r="L136" s="274"/>
      <c r="M136" s="274"/>
      <c r="N136" s="274"/>
      <c r="O136" s="274"/>
      <c r="P136" s="274"/>
      <c r="Q136" s="311" t="s">
        <v>1031</v>
      </c>
      <c r="R136" s="311"/>
      <c r="S136" s="314" t="s">
        <v>1031</v>
      </c>
      <c r="T136" s="314"/>
      <c r="U136" s="197">
        <v>3.63</v>
      </c>
      <c r="V136" s="71">
        <v>7390</v>
      </c>
      <c r="W136" s="191" t="s">
        <v>1039</v>
      </c>
    </row>
    <row r="137" spans="1:23" customFormat="1" ht="16.5" customHeight="1" x14ac:dyDescent="0.25">
      <c r="A137" s="335"/>
      <c r="B137" s="291" t="s">
        <v>1030</v>
      </c>
      <c r="C137" s="274"/>
      <c r="D137" s="274"/>
      <c r="E137" s="274"/>
      <c r="F137" s="274"/>
      <c r="G137" s="274"/>
      <c r="H137" s="274"/>
      <c r="I137" s="274"/>
      <c r="J137" s="274"/>
      <c r="K137" s="274"/>
      <c r="L137" s="274"/>
      <c r="M137" s="274"/>
      <c r="N137" s="274"/>
      <c r="O137" s="274"/>
      <c r="P137" s="274"/>
      <c r="Q137" s="310" t="s">
        <v>1031</v>
      </c>
      <c r="R137" s="310"/>
      <c r="S137" s="314" t="s">
        <v>1031</v>
      </c>
      <c r="T137" s="314"/>
      <c r="U137" s="197">
        <v>4.9800000000000004</v>
      </c>
      <c r="V137" s="605">
        <v>10130</v>
      </c>
      <c r="W137" s="593" t="s">
        <v>1039</v>
      </c>
    </row>
    <row r="138" spans="1:23" customFormat="1" ht="16.5" customHeight="1" x14ac:dyDescent="0.25">
      <c r="A138" s="335"/>
      <c r="B138" s="291" t="s">
        <v>1033</v>
      </c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310" t="s">
        <v>1031</v>
      </c>
      <c r="R138" s="310"/>
      <c r="S138" s="314" t="s">
        <v>1031</v>
      </c>
      <c r="T138" s="314"/>
      <c r="U138" s="197">
        <v>6.33</v>
      </c>
      <c r="V138" s="43">
        <v>12880</v>
      </c>
      <c r="W138" s="606" t="s">
        <v>1039</v>
      </c>
    </row>
    <row r="139" spans="1:23" customFormat="1" ht="16.5" customHeight="1" x14ac:dyDescent="0.25">
      <c r="A139" s="335"/>
      <c r="B139" s="291" t="s">
        <v>1041</v>
      </c>
      <c r="C139" s="274"/>
      <c r="D139" s="274"/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310" t="s">
        <v>1031</v>
      </c>
      <c r="R139" s="310"/>
      <c r="S139" s="314" t="s">
        <v>1031</v>
      </c>
      <c r="T139" s="314"/>
      <c r="U139" s="197">
        <v>7.68</v>
      </c>
      <c r="V139" s="43">
        <v>15630</v>
      </c>
      <c r="W139" s="606" t="s">
        <v>1039</v>
      </c>
    </row>
    <row r="140" spans="1:23" customFormat="1" ht="16.5" customHeight="1" x14ac:dyDescent="0.25">
      <c r="A140" s="339"/>
      <c r="B140" s="352" t="s">
        <v>1044</v>
      </c>
      <c r="C140" s="336"/>
      <c r="D140" s="336"/>
      <c r="E140" s="336"/>
      <c r="F140" s="336"/>
      <c r="G140" s="336"/>
      <c r="H140" s="336"/>
      <c r="I140" s="336"/>
      <c r="J140" s="336"/>
      <c r="K140" s="336"/>
      <c r="L140" s="336"/>
      <c r="M140" s="336"/>
      <c r="N140" s="336"/>
      <c r="O140" s="336"/>
      <c r="P140" s="336"/>
      <c r="Q140" s="216"/>
      <c r="R140" s="216"/>
      <c r="S140" s="15"/>
      <c r="T140" s="15"/>
      <c r="U140" s="198"/>
      <c r="V140" s="47"/>
      <c r="W140" s="58"/>
    </row>
    <row r="141" spans="1:23" customFormat="1" ht="50.25" customHeight="1" x14ac:dyDescent="0.25">
      <c r="A141" s="215" t="s">
        <v>1883</v>
      </c>
      <c r="B141" s="274" t="s">
        <v>620</v>
      </c>
      <c r="C141" s="337"/>
      <c r="D141" s="337"/>
      <c r="E141" s="337"/>
      <c r="F141" s="337"/>
      <c r="G141" s="337"/>
      <c r="H141" s="337"/>
      <c r="I141" s="337"/>
      <c r="J141" s="337"/>
      <c r="K141" s="337"/>
      <c r="L141" s="337"/>
      <c r="M141" s="337"/>
      <c r="N141" s="337"/>
      <c r="O141" s="337"/>
      <c r="P141" s="337"/>
      <c r="Q141" s="275" t="s">
        <v>1092</v>
      </c>
      <c r="R141" s="275"/>
      <c r="S141" s="322" t="s">
        <v>2029</v>
      </c>
      <c r="T141" s="311"/>
      <c r="U141" s="26">
        <v>6</v>
      </c>
      <c r="V141" s="43">
        <v>12200</v>
      </c>
      <c r="W141" s="40">
        <v>10540</v>
      </c>
    </row>
    <row r="142" spans="1:23" customFormat="1" ht="33" customHeight="1" x14ac:dyDescent="0.25">
      <c r="A142" s="286" t="s">
        <v>1884</v>
      </c>
      <c r="B142" s="274" t="s">
        <v>1885</v>
      </c>
      <c r="C142" s="337"/>
      <c r="D142" s="337"/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275"/>
      <c r="R142" s="275"/>
      <c r="S142" s="348"/>
      <c r="T142" s="348"/>
      <c r="U142" s="26"/>
      <c r="V142" s="43"/>
      <c r="W142" s="40"/>
    </row>
    <row r="143" spans="1:23" customFormat="1" ht="33" customHeight="1" x14ac:dyDescent="0.25">
      <c r="A143" s="335"/>
      <c r="B143" s="349" t="s">
        <v>1045</v>
      </c>
      <c r="C143" s="350"/>
      <c r="D143" s="350"/>
      <c r="E143" s="350"/>
      <c r="F143" s="350"/>
      <c r="G143" s="350"/>
      <c r="H143" s="350"/>
      <c r="I143" s="350"/>
      <c r="J143" s="350"/>
      <c r="K143" s="350"/>
      <c r="L143" s="350"/>
      <c r="M143" s="350"/>
      <c r="N143" s="350"/>
      <c r="O143" s="350"/>
      <c r="P143" s="351"/>
      <c r="Q143" s="311" t="s">
        <v>1049</v>
      </c>
      <c r="R143" s="311"/>
      <c r="S143" s="322" t="s">
        <v>2030</v>
      </c>
      <c r="T143" s="311"/>
      <c r="U143" s="197">
        <v>1.5</v>
      </c>
      <c r="V143" s="43">
        <v>1730</v>
      </c>
      <c r="W143" s="40">
        <v>1490</v>
      </c>
    </row>
    <row r="144" spans="1:23" customFormat="1" ht="16.5" customHeight="1" x14ac:dyDescent="0.25">
      <c r="A144" s="335"/>
      <c r="B144" s="309" t="s">
        <v>1046</v>
      </c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11" t="s">
        <v>1031</v>
      </c>
      <c r="R144" s="311"/>
      <c r="S144" s="314" t="s">
        <v>1032</v>
      </c>
      <c r="T144" s="314"/>
      <c r="U144" s="197">
        <v>2.66</v>
      </c>
      <c r="V144" s="43">
        <v>3060</v>
      </c>
      <c r="W144" s="40">
        <v>2650</v>
      </c>
    </row>
    <row r="145" spans="1:23" customFormat="1" ht="37.5" customHeight="1" x14ac:dyDescent="0.25">
      <c r="A145" s="335"/>
      <c r="B145" s="309" t="s">
        <v>1922</v>
      </c>
      <c r="C145" s="309"/>
      <c r="D145" s="309"/>
      <c r="E145" s="309"/>
      <c r="F145" s="309"/>
      <c r="G145" s="309"/>
      <c r="H145" s="309"/>
      <c r="I145" s="309"/>
      <c r="J145" s="309"/>
      <c r="K145" s="309"/>
      <c r="L145" s="309"/>
      <c r="M145" s="309"/>
      <c r="N145" s="309"/>
      <c r="O145" s="309"/>
      <c r="P145" s="309"/>
      <c r="Q145" s="310" t="s">
        <v>1031</v>
      </c>
      <c r="R145" s="310"/>
      <c r="S145" s="314" t="s">
        <v>1031</v>
      </c>
      <c r="T145" s="314"/>
      <c r="U145" s="197">
        <v>3.34</v>
      </c>
      <c r="V145" s="43">
        <v>3840</v>
      </c>
      <c r="W145" s="40">
        <v>3320</v>
      </c>
    </row>
    <row r="146" spans="1:23" customFormat="1" ht="16.5" customHeight="1" x14ac:dyDescent="0.25">
      <c r="A146" s="335"/>
      <c r="B146" s="309" t="s">
        <v>1048</v>
      </c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10" t="s">
        <v>1031</v>
      </c>
      <c r="R146" s="310"/>
      <c r="S146" s="314" t="s">
        <v>1031</v>
      </c>
      <c r="T146" s="314"/>
      <c r="U146" s="197">
        <v>3.34</v>
      </c>
      <c r="V146" s="43">
        <v>3840</v>
      </c>
      <c r="W146" s="40">
        <v>3320</v>
      </c>
    </row>
    <row r="147" spans="1:23" customFormat="1" ht="16.5" customHeight="1" x14ac:dyDescent="0.25">
      <c r="A147" s="339"/>
      <c r="B147" s="309" t="s">
        <v>1044</v>
      </c>
      <c r="C147" s="309"/>
      <c r="D147" s="309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  <c r="P147" s="309"/>
      <c r="Q147" s="355"/>
      <c r="R147" s="356"/>
      <c r="S147" s="357"/>
      <c r="T147" s="358"/>
      <c r="U147" s="197"/>
      <c r="V147" s="43"/>
      <c r="W147" s="40"/>
    </row>
    <row r="148" spans="1:23" customFormat="1" ht="16.5" customHeight="1" x14ac:dyDescent="0.25">
      <c r="A148" s="315" t="s">
        <v>1886</v>
      </c>
      <c r="B148" s="274" t="s">
        <v>1887</v>
      </c>
      <c r="C148" s="337"/>
      <c r="D148" s="337"/>
      <c r="E148" s="337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310"/>
      <c r="R148" s="310"/>
      <c r="S148" s="314"/>
      <c r="T148" s="314"/>
      <c r="U148" s="197"/>
      <c r="V148" s="43"/>
      <c r="W148" s="40"/>
    </row>
    <row r="149" spans="1:23" customFormat="1" ht="33" customHeight="1" x14ac:dyDescent="0.25">
      <c r="A149" s="315"/>
      <c r="B149" s="309" t="s">
        <v>1045</v>
      </c>
      <c r="C149" s="309"/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09"/>
      <c r="Q149" s="311" t="s">
        <v>1057</v>
      </c>
      <c r="R149" s="311"/>
      <c r="S149" s="322" t="s">
        <v>2031</v>
      </c>
      <c r="T149" s="322"/>
      <c r="U149" s="197">
        <v>1.5</v>
      </c>
      <c r="V149" s="43">
        <v>2640</v>
      </c>
      <c r="W149" s="40">
        <v>2280</v>
      </c>
    </row>
    <row r="150" spans="1:23" customFormat="1" ht="16.5" customHeight="1" x14ac:dyDescent="0.25">
      <c r="A150" s="315"/>
      <c r="B150" s="309" t="s">
        <v>1046</v>
      </c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  <c r="Q150" s="310" t="s">
        <v>1031</v>
      </c>
      <c r="R150" s="310"/>
      <c r="S150" s="314" t="s">
        <v>1032</v>
      </c>
      <c r="T150" s="314"/>
      <c r="U150" s="197">
        <v>2.66</v>
      </c>
      <c r="V150" s="43">
        <v>4690</v>
      </c>
      <c r="W150" s="40">
        <v>4050</v>
      </c>
    </row>
    <row r="151" spans="1:23" customFormat="1" ht="16.5" customHeight="1" x14ac:dyDescent="0.25">
      <c r="A151" s="315"/>
      <c r="B151" s="309" t="s">
        <v>1047</v>
      </c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09"/>
      <c r="Q151" s="310" t="s">
        <v>1031</v>
      </c>
      <c r="R151" s="310"/>
      <c r="S151" s="314" t="s">
        <v>1031</v>
      </c>
      <c r="T151" s="314"/>
      <c r="U151" s="197">
        <v>3.34</v>
      </c>
      <c r="V151" s="43">
        <v>5880</v>
      </c>
      <c r="W151" s="40">
        <v>5080</v>
      </c>
    </row>
    <row r="152" spans="1:23" customFormat="1" ht="16.5" customHeight="1" x14ac:dyDescent="0.25">
      <c r="A152" s="315"/>
      <c r="B152" s="309" t="s">
        <v>1048</v>
      </c>
      <c r="C152" s="309"/>
      <c r="D152" s="309"/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10" t="s">
        <v>1031</v>
      </c>
      <c r="R152" s="310"/>
      <c r="S152" s="314" t="s">
        <v>1031</v>
      </c>
      <c r="T152" s="314"/>
      <c r="U152" s="197">
        <v>3.34</v>
      </c>
      <c r="V152" s="136">
        <v>5880</v>
      </c>
      <c r="W152" s="40">
        <v>5080</v>
      </c>
    </row>
    <row r="153" spans="1:23" customFormat="1" ht="16.5" customHeight="1" x14ac:dyDescent="0.25">
      <c r="A153" s="315"/>
      <c r="B153" s="353" t="s">
        <v>1050</v>
      </c>
      <c r="C153" s="353"/>
      <c r="D153" s="353"/>
      <c r="E153" s="353"/>
      <c r="F153" s="353"/>
      <c r="G153" s="353"/>
      <c r="H153" s="353"/>
      <c r="I153" s="353"/>
      <c r="J153" s="353"/>
      <c r="K153" s="353"/>
      <c r="L153" s="353"/>
      <c r="M153" s="353"/>
      <c r="N153" s="353"/>
      <c r="O153" s="353"/>
      <c r="P153" s="353"/>
      <c r="Q153" s="34"/>
      <c r="R153" s="34"/>
      <c r="S153" s="70"/>
      <c r="T153" s="70"/>
      <c r="U153" s="78"/>
      <c r="V153" s="44"/>
      <c r="W153" s="183"/>
    </row>
    <row r="154" spans="1:23" customFormat="1" ht="16.5" customHeight="1" x14ac:dyDescent="0.25">
      <c r="A154" s="226" t="s">
        <v>1888</v>
      </c>
      <c r="B154" s="309" t="s">
        <v>1889</v>
      </c>
      <c r="C154" s="309"/>
      <c r="D154" s="309"/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4"/>
      <c r="R154" s="34"/>
      <c r="S154" s="70"/>
      <c r="T154" s="70"/>
      <c r="U154" s="78"/>
      <c r="V154" s="45"/>
      <c r="W154" s="189"/>
    </row>
    <row r="155" spans="1:23" customFormat="1" ht="16.5" customHeight="1" x14ac:dyDescent="0.25">
      <c r="A155" s="213"/>
      <c r="B155" s="353" t="s">
        <v>1053</v>
      </c>
      <c r="C155" s="353"/>
      <c r="D155" s="353"/>
      <c r="E155" s="353"/>
      <c r="F155" s="353"/>
      <c r="G155" s="353"/>
      <c r="H155" s="353"/>
      <c r="I155" s="353"/>
      <c r="J155" s="353"/>
      <c r="K155" s="353"/>
      <c r="L155" s="353"/>
      <c r="M155" s="353"/>
      <c r="N155" s="353"/>
      <c r="O155" s="353"/>
      <c r="P155" s="353"/>
      <c r="Q155" s="34"/>
      <c r="R155" s="34"/>
      <c r="S155" s="354"/>
      <c r="T155" s="354"/>
      <c r="U155" s="78"/>
      <c r="V155" s="46"/>
      <c r="W155" s="190"/>
    </row>
    <row r="156" spans="1:23" customFormat="1" ht="33" customHeight="1" x14ac:dyDescent="0.25">
      <c r="A156" s="213"/>
      <c r="B156" s="309" t="s">
        <v>1051</v>
      </c>
      <c r="C156" s="309"/>
      <c r="D156" s="309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11" t="s">
        <v>1058</v>
      </c>
      <c r="R156" s="311"/>
      <c r="S156" s="359" t="s">
        <v>2032</v>
      </c>
      <c r="T156" s="359"/>
      <c r="U156" s="197">
        <v>3.5</v>
      </c>
      <c r="V156" s="71">
        <v>4030</v>
      </c>
      <c r="W156" s="138">
        <v>3480</v>
      </c>
    </row>
    <row r="157" spans="1:23" customFormat="1" ht="16.5" customHeight="1" x14ac:dyDescent="0.25">
      <c r="A157" s="213"/>
      <c r="B157" s="309" t="s">
        <v>1052</v>
      </c>
      <c r="C157" s="309"/>
      <c r="D157" s="309"/>
      <c r="E157" s="309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309"/>
      <c r="Q157" s="310" t="s">
        <v>1031</v>
      </c>
      <c r="R157" s="310"/>
      <c r="S157" s="314" t="s">
        <v>1032</v>
      </c>
      <c r="T157" s="314"/>
      <c r="U157" s="197">
        <v>5.5</v>
      </c>
      <c r="V157" s="43">
        <v>6330</v>
      </c>
      <c r="W157" s="138">
        <v>5460</v>
      </c>
    </row>
    <row r="158" spans="1:23" customFormat="1" ht="16.5" customHeight="1" x14ac:dyDescent="0.25">
      <c r="A158" s="213"/>
      <c r="B158" s="309" t="s">
        <v>1054</v>
      </c>
      <c r="C158" s="309"/>
      <c r="D158" s="309"/>
      <c r="E158" s="309"/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309"/>
      <c r="Q158" s="310"/>
      <c r="R158" s="310"/>
      <c r="S158" s="314"/>
      <c r="T158" s="314"/>
      <c r="U158" s="197"/>
      <c r="V158" s="43">
        <v>0</v>
      </c>
      <c r="W158" s="138">
        <v>0</v>
      </c>
    </row>
    <row r="159" spans="1:23" customFormat="1" ht="16.5" customHeight="1" x14ac:dyDescent="0.25">
      <c r="A159" s="213"/>
      <c r="B159" s="309" t="s">
        <v>1051</v>
      </c>
      <c r="C159" s="309"/>
      <c r="D159" s="309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309"/>
      <c r="Q159" s="310" t="s">
        <v>1031</v>
      </c>
      <c r="R159" s="310"/>
      <c r="S159" s="314" t="s">
        <v>1031</v>
      </c>
      <c r="T159" s="314"/>
      <c r="U159" s="197">
        <v>6.2</v>
      </c>
      <c r="V159" s="43">
        <v>7130</v>
      </c>
      <c r="W159" s="138">
        <v>6160</v>
      </c>
    </row>
    <row r="160" spans="1:23" customFormat="1" ht="16.5" customHeight="1" x14ac:dyDescent="0.25">
      <c r="A160" s="213"/>
      <c r="B160" s="309" t="s">
        <v>1052</v>
      </c>
      <c r="C160" s="309"/>
      <c r="D160" s="309"/>
      <c r="E160" s="309"/>
      <c r="F160" s="309"/>
      <c r="G160" s="309"/>
      <c r="H160" s="309"/>
      <c r="I160" s="309"/>
      <c r="J160" s="309"/>
      <c r="K160" s="309"/>
      <c r="L160" s="309"/>
      <c r="M160" s="309"/>
      <c r="N160" s="309"/>
      <c r="O160" s="309"/>
      <c r="P160" s="309"/>
      <c r="Q160" s="310" t="s">
        <v>1031</v>
      </c>
      <c r="R160" s="310"/>
      <c r="S160" s="314" t="s">
        <v>1031</v>
      </c>
      <c r="T160" s="314"/>
      <c r="U160" s="197">
        <v>9.74</v>
      </c>
      <c r="V160" s="43">
        <v>11200</v>
      </c>
      <c r="W160" s="138">
        <v>9680</v>
      </c>
    </row>
    <row r="161" spans="1:23" customFormat="1" ht="16.5" customHeight="1" x14ac:dyDescent="0.25">
      <c r="A161" s="213"/>
      <c r="B161" s="309" t="s">
        <v>1055</v>
      </c>
      <c r="C161" s="309"/>
      <c r="D161" s="309"/>
      <c r="E161" s="309"/>
      <c r="F161" s="309"/>
      <c r="G161" s="309"/>
      <c r="H161" s="309"/>
      <c r="I161" s="309"/>
      <c r="J161" s="309"/>
      <c r="K161" s="309"/>
      <c r="L161" s="309"/>
      <c r="M161" s="309"/>
      <c r="N161" s="309"/>
      <c r="O161" s="309"/>
      <c r="P161" s="309"/>
      <c r="Q161" s="310" t="s">
        <v>1031</v>
      </c>
      <c r="R161" s="310"/>
      <c r="S161" s="314" t="s">
        <v>1031</v>
      </c>
      <c r="T161" s="314"/>
      <c r="U161" s="197">
        <v>7.78</v>
      </c>
      <c r="V161" s="43">
        <v>8950</v>
      </c>
      <c r="W161" s="138">
        <v>7730</v>
      </c>
    </row>
    <row r="162" spans="1:23" customFormat="1" ht="16.5" customHeight="1" x14ac:dyDescent="0.25">
      <c r="A162" s="213"/>
      <c r="B162" s="309" t="s">
        <v>1056</v>
      </c>
      <c r="C162" s="309"/>
      <c r="D162" s="309"/>
      <c r="E162" s="309"/>
      <c r="F162" s="309"/>
      <c r="G162" s="309"/>
      <c r="H162" s="309"/>
      <c r="I162" s="309"/>
      <c r="J162" s="309"/>
      <c r="K162" s="309"/>
      <c r="L162" s="309"/>
      <c r="M162" s="309"/>
      <c r="N162" s="309"/>
      <c r="O162" s="309"/>
      <c r="P162" s="309"/>
      <c r="Q162" s="310" t="s">
        <v>1031</v>
      </c>
      <c r="R162" s="310"/>
      <c r="S162" s="314" t="s">
        <v>1031</v>
      </c>
      <c r="T162" s="314"/>
      <c r="U162" s="197">
        <v>7.78</v>
      </c>
      <c r="V162" s="43">
        <v>8950</v>
      </c>
      <c r="W162" s="138">
        <v>7730</v>
      </c>
    </row>
    <row r="163" spans="1:23" customFormat="1" ht="16.5" customHeight="1" x14ac:dyDescent="0.25">
      <c r="A163" s="213"/>
      <c r="B163" s="353" t="s">
        <v>1050</v>
      </c>
      <c r="C163" s="353"/>
      <c r="D163" s="353"/>
      <c r="E163" s="353"/>
      <c r="F163" s="353"/>
      <c r="G163" s="353"/>
      <c r="H163" s="353"/>
      <c r="I163" s="353"/>
      <c r="J163" s="353"/>
      <c r="K163" s="353"/>
      <c r="L163" s="353"/>
      <c r="M163" s="353"/>
      <c r="N163" s="353"/>
      <c r="O163" s="353"/>
      <c r="P163" s="353"/>
      <c r="Q163" s="363"/>
      <c r="R163" s="363"/>
      <c r="S163" s="364"/>
      <c r="T163" s="364"/>
      <c r="U163" s="202"/>
      <c r="V163" s="136"/>
      <c r="W163" s="137"/>
    </row>
    <row r="164" spans="1:23" customFormat="1" ht="18.75" x14ac:dyDescent="0.25">
      <c r="A164" s="146"/>
      <c r="B164" s="280" t="s">
        <v>1752</v>
      </c>
      <c r="C164" s="281"/>
      <c r="D164" s="281"/>
      <c r="E164" s="281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  <c r="S164" s="281"/>
      <c r="T164" s="281"/>
      <c r="U164" s="281"/>
      <c r="V164" s="281"/>
      <c r="W164" s="282"/>
    </row>
    <row r="165" spans="1:23" customFormat="1" ht="18.75" x14ac:dyDescent="0.25">
      <c r="A165" s="146"/>
      <c r="B165" s="283" t="s">
        <v>1753</v>
      </c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5"/>
    </row>
    <row r="166" spans="1:23" customFormat="1" ht="18.75" x14ac:dyDescent="0.25">
      <c r="A166" s="146"/>
      <c r="B166" s="360" t="s">
        <v>1754</v>
      </c>
      <c r="C166" s="361"/>
      <c r="D166" s="361"/>
      <c r="E166" s="361"/>
      <c r="F166" s="361"/>
      <c r="G166" s="361"/>
      <c r="H166" s="361"/>
      <c r="I166" s="361"/>
      <c r="J166" s="361"/>
      <c r="K166" s="361"/>
      <c r="L166" s="361"/>
      <c r="M166" s="361"/>
      <c r="N166" s="361"/>
      <c r="O166" s="361"/>
      <c r="P166" s="361"/>
      <c r="Q166" s="361"/>
      <c r="R166" s="361"/>
      <c r="S166" s="361"/>
      <c r="T166" s="361"/>
      <c r="U166" s="361"/>
      <c r="V166" s="361"/>
      <c r="W166" s="362"/>
    </row>
    <row r="167" spans="1:23" customFormat="1" ht="16.5" customHeight="1" x14ac:dyDescent="0.25">
      <c r="A167" s="153" t="s">
        <v>621</v>
      </c>
      <c r="B167" s="298" t="s">
        <v>622</v>
      </c>
      <c r="C167" s="299"/>
      <c r="D167" s="299"/>
      <c r="E167" s="299"/>
      <c r="F167" s="299"/>
      <c r="G167" s="299"/>
      <c r="H167" s="299"/>
      <c r="I167" s="299"/>
      <c r="J167" s="299"/>
      <c r="K167" s="299"/>
      <c r="L167" s="299"/>
      <c r="M167" s="299"/>
      <c r="N167" s="299"/>
      <c r="O167" s="299"/>
      <c r="P167" s="300"/>
      <c r="Q167" s="268" t="s">
        <v>1084</v>
      </c>
      <c r="R167" s="269"/>
      <c r="S167" s="268" t="s">
        <v>2033</v>
      </c>
      <c r="T167" s="269"/>
      <c r="U167" s="73">
        <v>0.81</v>
      </c>
      <c r="V167" s="71">
        <v>880</v>
      </c>
      <c r="W167" s="138">
        <v>760</v>
      </c>
    </row>
    <row r="168" spans="1:23" customFormat="1" ht="16.5" customHeight="1" x14ac:dyDescent="0.25">
      <c r="A168" s="215" t="s">
        <v>623</v>
      </c>
      <c r="B168" s="264" t="s">
        <v>624</v>
      </c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  <c r="O168" s="276"/>
      <c r="P168" s="277"/>
      <c r="Q168" s="266" t="s">
        <v>1084</v>
      </c>
      <c r="R168" s="267"/>
      <c r="S168" s="266" t="s">
        <v>2034</v>
      </c>
      <c r="T168" s="267"/>
      <c r="U168" s="72">
        <v>0.6</v>
      </c>
      <c r="V168" s="43">
        <v>650</v>
      </c>
      <c r="W168" s="138">
        <v>560</v>
      </c>
    </row>
    <row r="169" spans="1:23" customFormat="1" ht="33" customHeight="1" x14ac:dyDescent="0.25">
      <c r="A169" s="215" t="s">
        <v>625</v>
      </c>
      <c r="B169" s="270" t="s">
        <v>626</v>
      </c>
      <c r="C169" s="296"/>
      <c r="D169" s="296"/>
      <c r="E169" s="296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7"/>
      <c r="Q169" s="272" t="s">
        <v>1755</v>
      </c>
      <c r="R169" s="273"/>
      <c r="S169" s="272" t="s">
        <v>2035</v>
      </c>
      <c r="T169" s="273"/>
      <c r="U169" s="74">
        <v>0.06</v>
      </c>
      <c r="V169" s="136">
        <v>130</v>
      </c>
      <c r="W169" s="138">
        <v>110</v>
      </c>
    </row>
    <row r="170" spans="1:23" customFormat="1" ht="49.5" customHeight="1" x14ac:dyDescent="0.25">
      <c r="A170" s="152"/>
      <c r="B170" s="337" t="s">
        <v>627</v>
      </c>
      <c r="C170" s="337"/>
      <c r="D170" s="337"/>
      <c r="E170" s="337"/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  <c r="P170" s="337"/>
      <c r="Q170" s="365"/>
      <c r="R170" s="365"/>
      <c r="S170" s="324"/>
      <c r="T170" s="324"/>
      <c r="U170" s="211"/>
      <c r="V170" s="47"/>
      <c r="W170" s="176"/>
    </row>
    <row r="171" spans="1:23" customFormat="1" ht="66" customHeight="1" x14ac:dyDescent="0.25">
      <c r="A171" s="215" t="s">
        <v>628</v>
      </c>
      <c r="B171" s="289" t="s">
        <v>1980</v>
      </c>
      <c r="C171" s="290"/>
      <c r="D171" s="290"/>
      <c r="E171" s="290"/>
      <c r="F171" s="290"/>
      <c r="G171" s="290"/>
      <c r="H171" s="290"/>
      <c r="I171" s="290"/>
      <c r="J171" s="290"/>
      <c r="K171" s="290"/>
      <c r="L171" s="290"/>
      <c r="M171" s="290"/>
      <c r="N171" s="290"/>
      <c r="O171" s="290"/>
      <c r="P171" s="594"/>
      <c r="Q171" s="595" t="s">
        <v>1755</v>
      </c>
      <c r="R171" s="596"/>
      <c r="S171" s="595" t="s">
        <v>2035</v>
      </c>
      <c r="T171" s="596"/>
      <c r="U171" s="597">
        <v>0.08</v>
      </c>
      <c r="V171" s="43">
        <v>160</v>
      </c>
      <c r="W171" s="40">
        <v>140</v>
      </c>
    </row>
    <row r="172" spans="1:23" customFormat="1" ht="33" customHeight="1" x14ac:dyDescent="0.25">
      <c r="A172" s="215" t="s">
        <v>629</v>
      </c>
      <c r="B172" s="298" t="s">
        <v>630</v>
      </c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366"/>
      <c r="Q172" s="268" t="s">
        <v>1890</v>
      </c>
      <c r="R172" s="269"/>
      <c r="S172" s="301" t="s">
        <v>116</v>
      </c>
      <c r="T172" s="302"/>
      <c r="U172" s="73">
        <v>0.05</v>
      </c>
      <c r="V172" s="71">
        <v>100</v>
      </c>
      <c r="W172" s="138">
        <v>90</v>
      </c>
    </row>
    <row r="173" spans="1:23" customFormat="1" ht="33" customHeight="1" x14ac:dyDescent="0.25">
      <c r="A173" s="215" t="s">
        <v>631</v>
      </c>
      <c r="B173" s="264" t="s">
        <v>632</v>
      </c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5"/>
      <c r="Q173" s="266" t="s">
        <v>1890</v>
      </c>
      <c r="R173" s="267"/>
      <c r="S173" s="278" t="s">
        <v>2035</v>
      </c>
      <c r="T173" s="279"/>
      <c r="U173" s="72">
        <v>0.2</v>
      </c>
      <c r="V173" s="43">
        <v>430</v>
      </c>
      <c r="W173" s="138">
        <v>370</v>
      </c>
    </row>
    <row r="174" spans="1:23" customFormat="1" ht="51" customHeight="1" x14ac:dyDescent="0.25">
      <c r="A174" s="215" t="s">
        <v>633</v>
      </c>
      <c r="B174" s="264" t="s">
        <v>408</v>
      </c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5"/>
      <c r="Q174" s="266" t="s">
        <v>1756</v>
      </c>
      <c r="R174" s="267"/>
      <c r="S174" s="266" t="s">
        <v>2033</v>
      </c>
      <c r="T174" s="267"/>
      <c r="U174" s="72">
        <v>7.0000000000000007E-2</v>
      </c>
      <c r="V174" s="43">
        <v>80</v>
      </c>
      <c r="W174" s="138">
        <v>60</v>
      </c>
    </row>
    <row r="175" spans="1:23" customFormat="1" ht="51" customHeight="1" x14ac:dyDescent="0.25">
      <c r="A175" s="215" t="s">
        <v>634</v>
      </c>
      <c r="B175" s="264" t="s">
        <v>407</v>
      </c>
      <c r="C175" s="276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6"/>
      <c r="P175" s="277"/>
      <c r="Q175" s="266" t="s">
        <v>1229</v>
      </c>
      <c r="R175" s="267"/>
      <c r="S175" s="266" t="s">
        <v>2033</v>
      </c>
      <c r="T175" s="267"/>
      <c r="U175" s="72">
        <v>0.06</v>
      </c>
      <c r="V175" s="43">
        <v>60</v>
      </c>
      <c r="W175" s="138">
        <v>50</v>
      </c>
    </row>
    <row r="176" spans="1:23" customFormat="1" ht="33" customHeight="1" x14ac:dyDescent="0.25">
      <c r="A176" s="215" t="s">
        <v>635</v>
      </c>
      <c r="B176" s="264" t="s">
        <v>1895</v>
      </c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7"/>
      <c r="Q176" s="266" t="s">
        <v>409</v>
      </c>
      <c r="R176" s="267"/>
      <c r="S176" s="266" t="s">
        <v>2033</v>
      </c>
      <c r="T176" s="267"/>
      <c r="U176" s="72">
        <v>0.17</v>
      </c>
      <c r="V176" s="43">
        <v>190</v>
      </c>
      <c r="W176" s="138">
        <v>160</v>
      </c>
    </row>
    <row r="177" spans="1:23" customFormat="1" ht="18" customHeight="1" x14ac:dyDescent="0.25">
      <c r="A177" s="215" t="s">
        <v>636</v>
      </c>
      <c r="B177" s="264" t="s">
        <v>637</v>
      </c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7"/>
      <c r="Q177" s="266" t="s">
        <v>1757</v>
      </c>
      <c r="R177" s="267"/>
      <c r="S177" s="266" t="s">
        <v>2036</v>
      </c>
      <c r="T177" s="267"/>
      <c r="U177" s="72">
        <v>0.21</v>
      </c>
      <c r="V177" s="43">
        <v>110</v>
      </c>
      <c r="W177" s="138">
        <v>100</v>
      </c>
    </row>
    <row r="178" spans="1:23" customFormat="1" ht="51" customHeight="1" x14ac:dyDescent="0.25">
      <c r="A178" s="215" t="s">
        <v>638</v>
      </c>
      <c r="B178" s="264" t="s">
        <v>639</v>
      </c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7"/>
      <c r="Q178" s="266" t="s">
        <v>1084</v>
      </c>
      <c r="R178" s="267"/>
      <c r="S178" s="266" t="s">
        <v>2037</v>
      </c>
      <c r="T178" s="372"/>
      <c r="U178" s="72">
        <v>4.83</v>
      </c>
      <c r="V178" s="43">
        <v>11340</v>
      </c>
      <c r="W178" s="138">
        <v>9800</v>
      </c>
    </row>
    <row r="179" spans="1:23" customFormat="1" ht="51" customHeight="1" x14ac:dyDescent="0.25">
      <c r="A179" s="215" t="s">
        <v>640</v>
      </c>
      <c r="B179" s="367" t="s">
        <v>641</v>
      </c>
      <c r="C179" s="368"/>
      <c r="D179" s="368"/>
      <c r="E179" s="368"/>
      <c r="F179" s="368"/>
      <c r="G179" s="368"/>
      <c r="H179" s="368"/>
      <c r="I179" s="368"/>
      <c r="J179" s="368"/>
      <c r="K179" s="368"/>
      <c r="L179" s="368"/>
      <c r="M179" s="368"/>
      <c r="N179" s="368"/>
      <c r="O179" s="368"/>
      <c r="P179" s="369"/>
      <c r="Q179" s="370" t="s">
        <v>1084</v>
      </c>
      <c r="R179" s="371"/>
      <c r="S179" s="266" t="s">
        <v>2037</v>
      </c>
      <c r="T179" s="372"/>
      <c r="U179" s="79">
        <v>1.04</v>
      </c>
      <c r="V179" s="43">
        <v>2440</v>
      </c>
      <c r="W179" s="138">
        <v>2110</v>
      </c>
    </row>
    <row r="180" spans="1:23" customFormat="1" ht="51" customHeight="1" x14ac:dyDescent="0.25">
      <c r="A180" s="215" t="s">
        <v>642</v>
      </c>
      <c r="B180" s="367" t="s">
        <v>643</v>
      </c>
      <c r="C180" s="368"/>
      <c r="D180" s="368"/>
      <c r="E180" s="368"/>
      <c r="F180" s="368"/>
      <c r="G180" s="368"/>
      <c r="H180" s="368"/>
      <c r="I180" s="368"/>
      <c r="J180" s="368"/>
      <c r="K180" s="368"/>
      <c r="L180" s="368"/>
      <c r="M180" s="368"/>
      <c r="N180" s="368"/>
      <c r="O180" s="368"/>
      <c r="P180" s="369"/>
      <c r="Q180" s="370" t="s">
        <v>1084</v>
      </c>
      <c r="R180" s="371"/>
      <c r="S180" s="266" t="s">
        <v>2037</v>
      </c>
      <c r="T180" s="372"/>
      <c r="U180" s="79">
        <v>6.88</v>
      </c>
      <c r="V180" s="43">
        <v>16150</v>
      </c>
      <c r="W180" s="138">
        <v>13950</v>
      </c>
    </row>
    <row r="181" spans="1:23" customFormat="1" ht="51" customHeight="1" x14ac:dyDescent="0.25">
      <c r="A181" s="215" t="s">
        <v>644</v>
      </c>
      <c r="B181" s="367" t="s">
        <v>645</v>
      </c>
      <c r="C181" s="368"/>
      <c r="D181" s="368"/>
      <c r="E181" s="368"/>
      <c r="F181" s="368"/>
      <c r="G181" s="368"/>
      <c r="H181" s="368"/>
      <c r="I181" s="368"/>
      <c r="J181" s="368"/>
      <c r="K181" s="368"/>
      <c r="L181" s="368"/>
      <c r="M181" s="368"/>
      <c r="N181" s="368"/>
      <c r="O181" s="368"/>
      <c r="P181" s="369"/>
      <c r="Q181" s="370" t="s">
        <v>1084</v>
      </c>
      <c r="R181" s="371"/>
      <c r="S181" s="373" t="s">
        <v>2037</v>
      </c>
      <c r="T181" s="374"/>
      <c r="U181" s="79">
        <v>0.25</v>
      </c>
      <c r="V181" s="43">
        <v>590</v>
      </c>
      <c r="W181" s="138">
        <v>510</v>
      </c>
    </row>
    <row r="182" spans="1:23" customFormat="1" ht="33" customHeight="1" x14ac:dyDescent="0.25">
      <c r="A182" s="215" t="s">
        <v>646</v>
      </c>
      <c r="B182" s="367" t="s">
        <v>647</v>
      </c>
      <c r="C182" s="368"/>
      <c r="D182" s="368"/>
      <c r="E182" s="368"/>
      <c r="F182" s="368"/>
      <c r="G182" s="368"/>
      <c r="H182" s="368"/>
      <c r="I182" s="368"/>
      <c r="J182" s="368"/>
      <c r="K182" s="368"/>
      <c r="L182" s="368"/>
      <c r="M182" s="368"/>
      <c r="N182" s="368"/>
      <c r="O182" s="368"/>
      <c r="P182" s="369"/>
      <c r="Q182" s="370" t="s">
        <v>1084</v>
      </c>
      <c r="R182" s="371"/>
      <c r="S182" s="389" t="s">
        <v>2028</v>
      </c>
      <c r="T182" s="374"/>
      <c r="U182" s="79">
        <v>2</v>
      </c>
      <c r="V182" s="43">
        <v>4060</v>
      </c>
      <c r="W182" s="138">
        <v>3510</v>
      </c>
    </row>
    <row r="183" spans="1:23" customFormat="1" ht="33" customHeight="1" x14ac:dyDescent="0.25">
      <c r="A183" s="215" t="s">
        <v>648</v>
      </c>
      <c r="B183" s="367" t="s">
        <v>649</v>
      </c>
      <c r="C183" s="368"/>
      <c r="D183" s="368"/>
      <c r="E183" s="368"/>
      <c r="F183" s="368"/>
      <c r="G183" s="368"/>
      <c r="H183" s="368"/>
      <c r="I183" s="368"/>
      <c r="J183" s="368"/>
      <c r="K183" s="368"/>
      <c r="L183" s="368"/>
      <c r="M183" s="368"/>
      <c r="N183" s="368"/>
      <c r="O183" s="368"/>
      <c r="P183" s="369"/>
      <c r="Q183" s="370" t="s">
        <v>1758</v>
      </c>
      <c r="R183" s="371"/>
      <c r="S183" s="373" t="s">
        <v>2038</v>
      </c>
      <c r="T183" s="374"/>
      <c r="U183" s="79">
        <v>0.22</v>
      </c>
      <c r="V183" s="43">
        <v>280</v>
      </c>
      <c r="W183" s="138">
        <v>240</v>
      </c>
    </row>
    <row r="184" spans="1:23" customFormat="1" ht="33" customHeight="1" x14ac:dyDescent="0.25">
      <c r="A184" s="215" t="s">
        <v>650</v>
      </c>
      <c r="B184" s="375" t="s">
        <v>651</v>
      </c>
      <c r="C184" s="376"/>
      <c r="D184" s="376"/>
      <c r="E184" s="376"/>
      <c r="F184" s="376"/>
      <c r="G184" s="376"/>
      <c r="H184" s="376"/>
      <c r="I184" s="376"/>
      <c r="J184" s="376"/>
      <c r="K184" s="376"/>
      <c r="L184" s="376"/>
      <c r="M184" s="376"/>
      <c r="N184" s="376"/>
      <c r="O184" s="376"/>
      <c r="P184" s="377"/>
      <c r="Q184" s="378" t="s">
        <v>1758</v>
      </c>
      <c r="R184" s="379"/>
      <c r="S184" s="380" t="s">
        <v>2038</v>
      </c>
      <c r="T184" s="381"/>
      <c r="U184" s="80">
        <v>0.28999999999999998</v>
      </c>
      <c r="V184" s="136">
        <v>360</v>
      </c>
      <c r="W184" s="138">
        <v>310</v>
      </c>
    </row>
    <row r="185" spans="1:23" customFormat="1" ht="32.25" customHeight="1" x14ac:dyDescent="0.25">
      <c r="A185" s="382" t="s">
        <v>652</v>
      </c>
      <c r="B185" s="352" t="s">
        <v>653</v>
      </c>
      <c r="C185" s="336"/>
      <c r="D185" s="336"/>
      <c r="E185" s="336"/>
      <c r="F185" s="336"/>
      <c r="G185" s="336"/>
      <c r="H185" s="336"/>
      <c r="I185" s="336"/>
      <c r="J185" s="336"/>
      <c r="K185" s="336"/>
      <c r="L185" s="336"/>
      <c r="M185" s="336"/>
      <c r="N185" s="336"/>
      <c r="O185" s="336"/>
      <c r="P185" s="308"/>
      <c r="Q185" s="385"/>
      <c r="R185" s="385"/>
      <c r="S185" s="385"/>
      <c r="T185" s="385"/>
      <c r="U185" s="198"/>
      <c r="V185" s="47"/>
      <c r="W185" s="138"/>
    </row>
    <row r="186" spans="1:23" customFormat="1" ht="51.75" customHeight="1" x14ac:dyDescent="0.25">
      <c r="A186" s="383"/>
      <c r="B186" s="334" t="s">
        <v>1028</v>
      </c>
      <c r="C186" s="386"/>
      <c r="D186" s="386"/>
      <c r="E186" s="386"/>
      <c r="F186" s="386"/>
      <c r="G186" s="386"/>
      <c r="H186" s="386"/>
      <c r="I186" s="386"/>
      <c r="J186" s="386"/>
      <c r="K186" s="386"/>
      <c r="L186" s="386"/>
      <c r="M186" s="386"/>
      <c r="N186" s="386"/>
      <c r="O186" s="386"/>
      <c r="P186" s="386"/>
      <c r="Q186" s="387" t="s">
        <v>654</v>
      </c>
      <c r="R186" s="387"/>
      <c r="S186" s="388" t="s">
        <v>2039</v>
      </c>
      <c r="T186" s="388"/>
      <c r="U186" s="201">
        <v>3</v>
      </c>
      <c r="V186" s="71">
        <v>6710</v>
      </c>
      <c r="W186" s="138">
        <v>5800</v>
      </c>
    </row>
    <row r="187" spans="1:23" customFormat="1" ht="16.5" customHeight="1" x14ac:dyDescent="0.25">
      <c r="A187" s="383"/>
      <c r="B187" s="308" t="s">
        <v>1030</v>
      </c>
      <c r="C187" s="309"/>
      <c r="D187" s="309"/>
      <c r="E187" s="309"/>
      <c r="F187" s="309"/>
      <c r="G187" s="309"/>
      <c r="H187" s="309"/>
      <c r="I187" s="309"/>
      <c r="J187" s="309"/>
      <c r="K187" s="309"/>
      <c r="L187" s="309"/>
      <c r="M187" s="309"/>
      <c r="N187" s="309"/>
      <c r="O187" s="309"/>
      <c r="P187" s="309"/>
      <c r="Q187" s="311" t="s">
        <v>1031</v>
      </c>
      <c r="R187" s="311"/>
      <c r="S187" s="311" t="s">
        <v>1032</v>
      </c>
      <c r="T187" s="311"/>
      <c r="U187" s="197">
        <v>3.75</v>
      </c>
      <c r="V187" s="43">
        <v>8390</v>
      </c>
      <c r="W187" s="138">
        <v>7250</v>
      </c>
    </row>
    <row r="188" spans="1:23" customFormat="1" ht="48.75" customHeight="1" x14ac:dyDescent="0.25">
      <c r="A188" s="383"/>
      <c r="B188" s="308" t="s">
        <v>1033</v>
      </c>
      <c r="C188" s="309"/>
      <c r="D188" s="309"/>
      <c r="E188" s="309"/>
      <c r="F188" s="309"/>
      <c r="G188" s="309"/>
      <c r="H188" s="309"/>
      <c r="I188" s="309"/>
      <c r="J188" s="309"/>
      <c r="K188" s="309"/>
      <c r="L188" s="309"/>
      <c r="M188" s="309"/>
      <c r="N188" s="309"/>
      <c r="O188" s="309"/>
      <c r="P188" s="309"/>
      <c r="Q188" s="311" t="s">
        <v>1031</v>
      </c>
      <c r="R188" s="311"/>
      <c r="S188" s="322" t="s">
        <v>2040</v>
      </c>
      <c r="T188" s="322"/>
      <c r="U188" s="197">
        <v>4.5</v>
      </c>
      <c r="V188" s="43">
        <v>10390</v>
      </c>
      <c r="W188" s="40">
        <v>8970</v>
      </c>
    </row>
    <row r="189" spans="1:23" customFormat="1" ht="16.5" customHeight="1" x14ac:dyDescent="0.25">
      <c r="A189" s="383"/>
      <c r="B189" s="308" t="s">
        <v>1034</v>
      </c>
      <c r="C189" s="309"/>
      <c r="D189" s="309"/>
      <c r="E189" s="309"/>
      <c r="F189" s="309"/>
      <c r="G189" s="309"/>
      <c r="H189" s="309"/>
      <c r="I189" s="309"/>
      <c r="J189" s="309"/>
      <c r="K189" s="309"/>
      <c r="L189" s="309"/>
      <c r="M189" s="309"/>
      <c r="N189" s="309"/>
      <c r="O189" s="309"/>
      <c r="P189" s="309"/>
      <c r="Q189" s="311" t="s">
        <v>1031</v>
      </c>
      <c r="R189" s="311"/>
      <c r="S189" s="311" t="s">
        <v>1032</v>
      </c>
      <c r="T189" s="311"/>
      <c r="U189" s="197">
        <v>5.25</v>
      </c>
      <c r="V189" s="43">
        <v>12130</v>
      </c>
      <c r="W189" s="138">
        <v>10480</v>
      </c>
    </row>
    <row r="190" spans="1:23" customFormat="1" ht="16.5" customHeight="1" x14ac:dyDescent="0.25">
      <c r="A190" s="383"/>
      <c r="B190" s="308" t="s">
        <v>1035</v>
      </c>
      <c r="C190" s="309"/>
      <c r="D190" s="309"/>
      <c r="E190" s="309"/>
      <c r="F190" s="309"/>
      <c r="G190" s="309"/>
      <c r="H190" s="309"/>
      <c r="I190" s="309"/>
      <c r="J190" s="309"/>
      <c r="K190" s="309"/>
      <c r="L190" s="309"/>
      <c r="M190" s="309"/>
      <c r="N190" s="309"/>
      <c r="O190" s="309"/>
      <c r="P190" s="309"/>
      <c r="Q190" s="311" t="s">
        <v>1031</v>
      </c>
      <c r="R190" s="311"/>
      <c r="S190" s="311" t="s">
        <v>1031</v>
      </c>
      <c r="T190" s="311"/>
      <c r="U190" s="197">
        <v>6</v>
      </c>
      <c r="V190" s="43">
        <v>13850</v>
      </c>
      <c r="W190" s="138">
        <v>11970</v>
      </c>
    </row>
    <row r="191" spans="1:23" customFormat="1" ht="33" customHeight="1" x14ac:dyDescent="0.25">
      <c r="A191" s="384"/>
      <c r="B191" s="308" t="s">
        <v>655</v>
      </c>
      <c r="C191" s="309"/>
      <c r="D191" s="309"/>
      <c r="E191" s="309"/>
      <c r="F191" s="309"/>
      <c r="G191" s="309"/>
      <c r="H191" s="309"/>
      <c r="I191" s="309"/>
      <c r="J191" s="309"/>
      <c r="K191" s="309"/>
      <c r="L191" s="309"/>
      <c r="M191" s="309"/>
      <c r="N191" s="309"/>
      <c r="O191" s="309"/>
      <c r="P191" s="309"/>
      <c r="Q191" s="311"/>
      <c r="R191" s="311"/>
      <c r="S191" s="322"/>
      <c r="T191" s="311"/>
      <c r="U191" s="197"/>
      <c r="V191" s="43"/>
      <c r="W191" s="40"/>
    </row>
    <row r="192" spans="1:23" customFormat="1" ht="33" customHeight="1" x14ac:dyDescent="0.25">
      <c r="A192" s="390" t="s">
        <v>656</v>
      </c>
      <c r="B192" s="327" t="s">
        <v>657</v>
      </c>
      <c r="C192" s="327"/>
      <c r="D192" s="327"/>
      <c r="E192" s="327"/>
      <c r="F192" s="327"/>
      <c r="G192" s="327"/>
      <c r="H192" s="327"/>
      <c r="I192" s="327"/>
      <c r="J192" s="327"/>
      <c r="K192" s="327"/>
      <c r="L192" s="327"/>
      <c r="M192" s="327"/>
      <c r="N192" s="327"/>
      <c r="O192" s="327"/>
      <c r="P192" s="327"/>
      <c r="Q192" s="311"/>
      <c r="R192" s="311"/>
      <c r="S192" s="322"/>
      <c r="T192" s="311"/>
      <c r="U192" s="197"/>
      <c r="V192" s="43"/>
      <c r="W192" s="40"/>
    </row>
    <row r="193" spans="1:23" customFormat="1" ht="52.5" customHeight="1" x14ac:dyDescent="0.25">
      <c r="A193" s="390"/>
      <c r="B193" s="291" t="s">
        <v>1028</v>
      </c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311" t="s">
        <v>654</v>
      </c>
      <c r="R193" s="311"/>
      <c r="S193" s="322" t="s">
        <v>410</v>
      </c>
      <c r="T193" s="322"/>
      <c r="U193" s="197">
        <v>3</v>
      </c>
      <c r="V193" s="43">
        <v>6930</v>
      </c>
      <c r="W193" s="40">
        <v>5980</v>
      </c>
    </row>
    <row r="194" spans="1:23" customFormat="1" ht="16.5" customHeight="1" x14ac:dyDescent="0.25">
      <c r="A194" s="390"/>
      <c r="B194" s="291" t="s">
        <v>1030</v>
      </c>
      <c r="C194" s="274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311" t="s">
        <v>1031</v>
      </c>
      <c r="R194" s="311"/>
      <c r="S194" s="311" t="s">
        <v>1032</v>
      </c>
      <c r="T194" s="311"/>
      <c r="U194" s="197">
        <v>3.75</v>
      </c>
      <c r="V194" s="43">
        <v>8660</v>
      </c>
      <c r="W194" s="40">
        <v>7480</v>
      </c>
    </row>
    <row r="195" spans="1:23" customFormat="1" ht="16.5" customHeight="1" x14ac:dyDescent="0.25">
      <c r="A195" s="390"/>
      <c r="B195" s="291" t="s">
        <v>1033</v>
      </c>
      <c r="C195" s="274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311" t="s">
        <v>1031</v>
      </c>
      <c r="R195" s="311"/>
      <c r="S195" s="311" t="s">
        <v>1031</v>
      </c>
      <c r="T195" s="311"/>
      <c r="U195" s="197">
        <v>4.5</v>
      </c>
      <c r="V195" s="43">
        <v>10390</v>
      </c>
      <c r="W195" s="40">
        <v>8970</v>
      </c>
    </row>
    <row r="196" spans="1:23" customFormat="1" ht="16.5" customHeight="1" x14ac:dyDescent="0.25">
      <c r="A196" s="390"/>
      <c r="B196" s="291" t="s">
        <v>1034</v>
      </c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311" t="s">
        <v>1031</v>
      </c>
      <c r="R196" s="311"/>
      <c r="S196" s="311" t="s">
        <v>1031</v>
      </c>
      <c r="T196" s="311"/>
      <c r="U196" s="197">
        <v>5.25</v>
      </c>
      <c r="V196" s="43">
        <v>12130</v>
      </c>
      <c r="W196" s="40">
        <v>10480</v>
      </c>
    </row>
    <row r="197" spans="1:23" customFormat="1" ht="16.5" customHeight="1" x14ac:dyDescent="0.25">
      <c r="A197" s="390"/>
      <c r="B197" s="291" t="s">
        <v>1035</v>
      </c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311" t="s">
        <v>1031</v>
      </c>
      <c r="R197" s="311"/>
      <c r="S197" s="311" t="s">
        <v>1031</v>
      </c>
      <c r="T197" s="311"/>
      <c r="U197" s="197">
        <v>6</v>
      </c>
      <c r="V197" s="43">
        <v>13850</v>
      </c>
      <c r="W197" s="40">
        <v>11970</v>
      </c>
    </row>
    <row r="198" spans="1:23" customFormat="1" ht="33" customHeight="1" x14ac:dyDescent="0.25">
      <c r="A198" s="390"/>
      <c r="B198" s="327" t="s">
        <v>658</v>
      </c>
      <c r="C198" s="327"/>
      <c r="D198" s="327"/>
      <c r="E198" s="327"/>
      <c r="F198" s="327"/>
      <c r="G198" s="327"/>
      <c r="H198" s="327"/>
      <c r="I198" s="327"/>
      <c r="J198" s="327"/>
      <c r="K198" s="327"/>
      <c r="L198" s="327"/>
      <c r="M198" s="327"/>
      <c r="N198" s="327"/>
      <c r="O198" s="327"/>
      <c r="P198" s="327"/>
      <c r="Q198" s="311"/>
      <c r="R198" s="311"/>
      <c r="S198" s="311"/>
      <c r="T198" s="311"/>
      <c r="U198" s="197"/>
      <c r="V198" s="43" t="s">
        <v>1039</v>
      </c>
      <c r="W198" s="40" t="s">
        <v>1039</v>
      </c>
    </row>
    <row r="199" spans="1:23" s="9" customFormat="1" ht="33" customHeight="1" x14ac:dyDescent="0.25">
      <c r="A199" s="215" t="s">
        <v>659</v>
      </c>
      <c r="B199" s="264" t="s">
        <v>660</v>
      </c>
      <c r="C199" s="276"/>
      <c r="D199" s="276"/>
      <c r="E199" s="276"/>
      <c r="F199" s="276"/>
      <c r="G199" s="276"/>
      <c r="H199" s="276"/>
      <c r="I199" s="276"/>
      <c r="J199" s="276"/>
      <c r="K199" s="276"/>
      <c r="L199" s="276"/>
      <c r="M199" s="276"/>
      <c r="N199" s="276"/>
      <c r="O199" s="276"/>
      <c r="P199" s="277"/>
      <c r="Q199" s="266" t="s">
        <v>1084</v>
      </c>
      <c r="R199" s="267"/>
      <c r="S199" s="266" t="s">
        <v>2041</v>
      </c>
      <c r="T199" s="372"/>
      <c r="U199" s="72">
        <v>6.75</v>
      </c>
      <c r="V199" s="43">
        <v>14390</v>
      </c>
      <c r="W199" s="40">
        <v>12430</v>
      </c>
    </row>
    <row r="200" spans="1:23" s="9" customFormat="1" ht="33" customHeight="1" x14ac:dyDescent="0.25">
      <c r="A200" s="215" t="s">
        <v>661</v>
      </c>
      <c r="B200" s="264" t="s">
        <v>662</v>
      </c>
      <c r="C200" s="276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  <c r="P200" s="277"/>
      <c r="Q200" s="266" t="s">
        <v>1084</v>
      </c>
      <c r="R200" s="267"/>
      <c r="S200" s="266" t="s">
        <v>2041</v>
      </c>
      <c r="T200" s="372"/>
      <c r="U200" s="72">
        <v>12</v>
      </c>
      <c r="V200" s="43">
        <v>25580</v>
      </c>
      <c r="W200" s="40">
        <v>22100</v>
      </c>
    </row>
    <row r="201" spans="1:23" s="9" customFormat="1" ht="33" customHeight="1" x14ac:dyDescent="0.25">
      <c r="A201" s="215" t="s">
        <v>663</v>
      </c>
      <c r="B201" s="264" t="s">
        <v>664</v>
      </c>
      <c r="C201" s="276"/>
      <c r="D201" s="276"/>
      <c r="E201" s="276"/>
      <c r="F201" s="276"/>
      <c r="G201" s="276"/>
      <c r="H201" s="276"/>
      <c r="I201" s="276"/>
      <c r="J201" s="276"/>
      <c r="K201" s="276"/>
      <c r="L201" s="276"/>
      <c r="M201" s="276"/>
      <c r="N201" s="276"/>
      <c r="O201" s="276"/>
      <c r="P201" s="277"/>
      <c r="Q201" s="272" t="s">
        <v>665</v>
      </c>
      <c r="R201" s="273"/>
      <c r="S201" s="272" t="s">
        <v>2042</v>
      </c>
      <c r="T201" s="391"/>
      <c r="U201" s="74">
        <v>0.67</v>
      </c>
      <c r="V201" s="43">
        <v>890</v>
      </c>
      <c r="W201" s="40">
        <v>770</v>
      </c>
    </row>
    <row r="202" spans="1:23" customFormat="1" ht="33" customHeight="1" x14ac:dyDescent="0.25">
      <c r="A202" s="228" t="s">
        <v>666</v>
      </c>
      <c r="B202" s="399" t="s">
        <v>667</v>
      </c>
      <c r="C202" s="400"/>
      <c r="D202" s="400"/>
      <c r="E202" s="400"/>
      <c r="F202" s="400"/>
      <c r="G202" s="400"/>
      <c r="H202" s="400"/>
      <c r="I202" s="400"/>
      <c r="J202" s="400"/>
      <c r="K202" s="400"/>
      <c r="L202" s="400"/>
      <c r="M202" s="400"/>
      <c r="N202" s="400"/>
      <c r="O202" s="400"/>
      <c r="P202" s="400"/>
      <c r="Q202" s="311"/>
      <c r="R202" s="311"/>
      <c r="S202" s="322"/>
      <c r="T202" s="322"/>
      <c r="U202" s="26"/>
      <c r="V202" s="43"/>
      <c r="W202" s="40"/>
    </row>
    <row r="203" spans="1:23" customFormat="1" ht="52.5" customHeight="1" x14ac:dyDescent="0.25">
      <c r="A203" s="213"/>
      <c r="B203" s="291" t="s">
        <v>1028</v>
      </c>
      <c r="C203" s="274"/>
      <c r="D203" s="274"/>
      <c r="E203" s="274"/>
      <c r="F203" s="274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387" t="s">
        <v>654</v>
      </c>
      <c r="R203" s="387"/>
      <c r="S203" s="268" t="s">
        <v>2043</v>
      </c>
      <c r="T203" s="401"/>
      <c r="U203" s="139">
        <v>3</v>
      </c>
      <c r="V203" s="43">
        <v>7910</v>
      </c>
      <c r="W203" s="40" t="s">
        <v>1039</v>
      </c>
    </row>
    <row r="204" spans="1:23" customFormat="1" ht="16.5" customHeight="1" x14ac:dyDescent="0.25">
      <c r="A204" s="213"/>
      <c r="B204" s="291" t="s">
        <v>1030</v>
      </c>
      <c r="C204" s="274"/>
      <c r="D204" s="274"/>
      <c r="E204" s="274"/>
      <c r="F204" s="274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311" t="s">
        <v>1031</v>
      </c>
      <c r="R204" s="311"/>
      <c r="S204" s="311" t="s">
        <v>1032</v>
      </c>
      <c r="T204" s="398"/>
      <c r="U204" s="197">
        <v>3.75</v>
      </c>
      <c r="V204" s="43">
        <v>9890</v>
      </c>
      <c r="W204" s="40">
        <v>8540</v>
      </c>
    </row>
    <row r="205" spans="1:23" customFormat="1" ht="16.5" customHeight="1" x14ac:dyDescent="0.25">
      <c r="A205" s="213"/>
      <c r="B205" s="291" t="s">
        <v>1033</v>
      </c>
      <c r="C205" s="274"/>
      <c r="D205" s="274"/>
      <c r="E205" s="274"/>
      <c r="F205" s="274"/>
      <c r="G205" s="274"/>
      <c r="H205" s="274"/>
      <c r="I205" s="274"/>
      <c r="J205" s="274"/>
      <c r="K205" s="274"/>
      <c r="L205" s="274"/>
      <c r="M205" s="274"/>
      <c r="N205" s="274"/>
      <c r="O205" s="274"/>
      <c r="P205" s="274"/>
      <c r="Q205" s="311" t="s">
        <v>1031</v>
      </c>
      <c r="R205" s="311"/>
      <c r="S205" s="311" t="s">
        <v>1031</v>
      </c>
      <c r="T205" s="398"/>
      <c r="U205" s="197">
        <v>4.5</v>
      </c>
      <c r="V205" s="43">
        <v>11880</v>
      </c>
      <c r="W205" s="40">
        <v>10260</v>
      </c>
    </row>
    <row r="206" spans="1:23" customFormat="1" ht="16.5" customHeight="1" x14ac:dyDescent="0.25">
      <c r="A206" s="213"/>
      <c r="B206" s="392" t="s">
        <v>668</v>
      </c>
      <c r="C206" s="393"/>
      <c r="D206" s="393"/>
      <c r="E206" s="393"/>
      <c r="F206" s="393"/>
      <c r="G206" s="393"/>
      <c r="H206" s="393"/>
      <c r="I206" s="393"/>
      <c r="J206" s="393"/>
      <c r="K206" s="393"/>
      <c r="L206" s="393"/>
      <c r="M206" s="393"/>
      <c r="N206" s="393"/>
      <c r="O206" s="393"/>
      <c r="P206" s="393"/>
      <c r="Q206" s="394" t="s">
        <v>1031</v>
      </c>
      <c r="R206" s="394"/>
      <c r="S206" s="394" t="s">
        <v>1031</v>
      </c>
      <c r="T206" s="395"/>
      <c r="U206" s="202">
        <v>5.25</v>
      </c>
      <c r="V206" s="43">
        <v>13850</v>
      </c>
      <c r="W206" s="40">
        <v>11970</v>
      </c>
    </row>
    <row r="207" spans="1:23" customFormat="1" ht="33" customHeight="1" x14ac:dyDescent="0.25">
      <c r="A207" s="140"/>
      <c r="B207" s="309" t="s">
        <v>669</v>
      </c>
      <c r="C207" s="309"/>
      <c r="D207" s="309"/>
      <c r="E207" s="309"/>
      <c r="F207" s="309"/>
      <c r="G207" s="309"/>
      <c r="H207" s="309"/>
      <c r="I207" s="309"/>
      <c r="J207" s="309"/>
      <c r="K207" s="309"/>
      <c r="L207" s="309"/>
      <c r="M207" s="309"/>
      <c r="N207" s="309"/>
      <c r="O207" s="309"/>
      <c r="P207" s="309"/>
      <c r="Q207" s="396"/>
      <c r="R207" s="396"/>
      <c r="S207" s="397"/>
      <c r="T207" s="397"/>
      <c r="U207" s="198"/>
      <c r="V207" s="47"/>
      <c r="W207" s="176"/>
    </row>
    <row r="208" spans="1:23" customFormat="1" ht="27" customHeight="1" x14ac:dyDescent="0.25">
      <c r="A208" s="213"/>
      <c r="B208" s="405" t="s">
        <v>670</v>
      </c>
      <c r="C208" s="405"/>
      <c r="D208" s="405"/>
      <c r="E208" s="405"/>
      <c r="F208" s="405"/>
      <c r="G208" s="405"/>
      <c r="H208" s="405"/>
      <c r="I208" s="405"/>
      <c r="J208" s="405"/>
      <c r="K208" s="405"/>
      <c r="L208" s="405"/>
      <c r="M208" s="405"/>
      <c r="N208" s="405"/>
      <c r="O208" s="405"/>
      <c r="P208" s="405"/>
      <c r="Q208" s="405"/>
      <c r="R208" s="405"/>
      <c r="S208" s="405"/>
      <c r="T208" s="405"/>
      <c r="U208" s="405"/>
      <c r="V208" s="405"/>
      <c r="W208" s="406"/>
    </row>
    <row r="209" spans="1:23" customFormat="1" ht="16.5" customHeight="1" x14ac:dyDescent="0.25">
      <c r="A209" s="215" t="s">
        <v>671</v>
      </c>
      <c r="B209" s="264" t="s">
        <v>672</v>
      </c>
      <c r="C209" s="276"/>
      <c r="D209" s="276"/>
      <c r="E209" s="276"/>
      <c r="F209" s="276"/>
      <c r="G209" s="276"/>
      <c r="H209" s="276"/>
      <c r="I209" s="276"/>
      <c r="J209" s="276"/>
      <c r="K209" s="276"/>
      <c r="L209" s="276"/>
      <c r="M209" s="276"/>
      <c r="N209" s="276"/>
      <c r="O209" s="276"/>
      <c r="P209" s="277"/>
      <c r="Q209" s="266" t="s">
        <v>673</v>
      </c>
      <c r="R209" s="267"/>
      <c r="S209" s="266" t="s">
        <v>2044</v>
      </c>
      <c r="T209" s="267"/>
      <c r="U209" s="72">
        <v>0.5</v>
      </c>
      <c r="V209" s="43">
        <v>610</v>
      </c>
      <c r="W209" s="40">
        <v>530</v>
      </c>
    </row>
    <row r="210" spans="1:23" customFormat="1" ht="48.75" customHeight="1" x14ac:dyDescent="0.25">
      <c r="A210" s="215" t="s">
        <v>674</v>
      </c>
      <c r="B210" s="264" t="s">
        <v>411</v>
      </c>
      <c r="C210" s="276"/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7"/>
      <c r="Q210" s="266" t="s">
        <v>675</v>
      </c>
      <c r="R210" s="267"/>
      <c r="S210" s="266" t="s">
        <v>2045</v>
      </c>
      <c r="T210" s="267"/>
      <c r="U210" s="72">
        <v>0.34</v>
      </c>
      <c r="V210" s="43">
        <v>330</v>
      </c>
      <c r="W210" s="40">
        <v>280</v>
      </c>
    </row>
    <row r="211" spans="1:23" customFormat="1" ht="16.5" customHeight="1" x14ac:dyDescent="0.25">
      <c r="A211" s="215" t="s">
        <v>676</v>
      </c>
      <c r="B211" s="264" t="s">
        <v>677</v>
      </c>
      <c r="C211" s="276"/>
      <c r="D211" s="276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7"/>
      <c r="Q211" s="266" t="s">
        <v>675</v>
      </c>
      <c r="R211" s="267"/>
      <c r="S211" s="266" t="s">
        <v>2045</v>
      </c>
      <c r="T211" s="267"/>
      <c r="U211" s="74">
        <v>0.34</v>
      </c>
      <c r="V211" s="43">
        <v>330</v>
      </c>
      <c r="W211" s="40">
        <v>280</v>
      </c>
    </row>
    <row r="212" spans="1:23" s="35" customFormat="1" ht="16.5" customHeight="1" x14ac:dyDescent="0.25">
      <c r="A212" s="286" t="s">
        <v>678</v>
      </c>
      <c r="B212" s="270" t="s">
        <v>679</v>
      </c>
      <c r="C212" s="296"/>
      <c r="D212" s="296"/>
      <c r="E212" s="296"/>
      <c r="F212" s="296"/>
      <c r="G212" s="296"/>
      <c r="H212" s="296"/>
      <c r="I212" s="296"/>
      <c r="J212" s="296"/>
      <c r="K212" s="296"/>
      <c r="L212" s="296"/>
      <c r="M212" s="296"/>
      <c r="N212" s="296"/>
      <c r="O212" s="296"/>
      <c r="P212" s="297"/>
      <c r="Q212" s="272"/>
      <c r="R212" s="273"/>
      <c r="S212" s="272"/>
      <c r="T212" s="402"/>
      <c r="U212" s="26"/>
      <c r="V212" s="43">
        <v>0</v>
      </c>
      <c r="W212" s="40">
        <v>0</v>
      </c>
    </row>
    <row r="213" spans="1:23" s="14" customFormat="1" ht="16.5" customHeight="1" x14ac:dyDescent="0.25">
      <c r="A213" s="335"/>
      <c r="B213" s="289" t="s">
        <v>1028</v>
      </c>
      <c r="C213" s="290"/>
      <c r="D213" s="290"/>
      <c r="E213" s="290"/>
      <c r="F213" s="290"/>
      <c r="G213" s="290"/>
      <c r="H213" s="290"/>
      <c r="I213" s="290"/>
      <c r="J213" s="290"/>
      <c r="K213" s="290"/>
      <c r="L213" s="290"/>
      <c r="M213" s="290"/>
      <c r="N213" s="290"/>
      <c r="O213" s="290"/>
      <c r="P213" s="291"/>
      <c r="Q213" s="403" t="s">
        <v>680</v>
      </c>
      <c r="R213" s="403"/>
      <c r="S213" s="403" t="s">
        <v>2046</v>
      </c>
      <c r="T213" s="404"/>
      <c r="U213" s="81">
        <v>0.34</v>
      </c>
      <c r="V213" s="43">
        <v>490</v>
      </c>
      <c r="W213" s="40">
        <v>420</v>
      </c>
    </row>
    <row r="214" spans="1:23" s="14" customFormat="1" ht="16.5" customHeight="1" x14ac:dyDescent="0.25">
      <c r="A214" s="335"/>
      <c r="B214" s="291" t="s">
        <v>1030</v>
      </c>
      <c r="C214" s="274"/>
      <c r="D214" s="274"/>
      <c r="E214" s="274"/>
      <c r="F214" s="274"/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275" t="s">
        <v>1031</v>
      </c>
      <c r="R214" s="275"/>
      <c r="S214" s="275" t="s">
        <v>1032</v>
      </c>
      <c r="T214" s="275"/>
      <c r="U214" s="81">
        <v>0.51</v>
      </c>
      <c r="V214" s="43">
        <v>740</v>
      </c>
      <c r="W214" s="40">
        <v>640</v>
      </c>
    </row>
    <row r="215" spans="1:23" s="14" customFormat="1" ht="16.5" customHeight="1" x14ac:dyDescent="0.25">
      <c r="A215" s="335"/>
      <c r="B215" s="291" t="s">
        <v>1033</v>
      </c>
      <c r="C215" s="274"/>
      <c r="D215" s="274"/>
      <c r="E215" s="274"/>
      <c r="F215" s="274"/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5" t="s">
        <v>1031</v>
      </c>
      <c r="R215" s="275"/>
      <c r="S215" s="275" t="s">
        <v>1031</v>
      </c>
      <c r="T215" s="275"/>
      <c r="U215" s="81">
        <v>0.68</v>
      </c>
      <c r="V215" s="43">
        <v>990</v>
      </c>
      <c r="W215" s="40">
        <v>850</v>
      </c>
    </row>
    <row r="216" spans="1:23" s="14" customFormat="1" ht="16.5" customHeight="1" x14ac:dyDescent="0.25">
      <c r="A216" s="335"/>
      <c r="B216" s="291" t="s">
        <v>1034</v>
      </c>
      <c r="C216" s="274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5" t="s">
        <v>1031</v>
      </c>
      <c r="R216" s="275"/>
      <c r="S216" s="275" t="s">
        <v>1031</v>
      </c>
      <c r="T216" s="275"/>
      <c r="U216" s="81">
        <v>0.85</v>
      </c>
      <c r="V216" s="43">
        <v>1240</v>
      </c>
      <c r="W216" s="40">
        <v>1070</v>
      </c>
    </row>
    <row r="217" spans="1:23" s="14" customFormat="1" ht="16.5" customHeight="1" x14ac:dyDescent="0.25">
      <c r="A217" s="339"/>
      <c r="B217" s="291" t="s">
        <v>1035</v>
      </c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5" t="s">
        <v>1031</v>
      </c>
      <c r="R217" s="275"/>
      <c r="S217" s="275" t="s">
        <v>1031</v>
      </c>
      <c r="T217" s="275"/>
      <c r="U217" s="81">
        <v>1.02</v>
      </c>
      <c r="V217" s="43">
        <v>1480</v>
      </c>
      <c r="W217" s="40">
        <v>1270</v>
      </c>
    </row>
    <row r="218" spans="1:23" s="14" customFormat="1" ht="16.5" customHeight="1" x14ac:dyDescent="0.25">
      <c r="A218" s="407" t="s">
        <v>681</v>
      </c>
      <c r="B218" s="408" t="s">
        <v>682</v>
      </c>
      <c r="C218" s="408"/>
      <c r="D218" s="408"/>
      <c r="E218" s="408"/>
      <c r="F218" s="408"/>
      <c r="G218" s="408"/>
      <c r="H218" s="408"/>
      <c r="I218" s="408"/>
      <c r="J218" s="408"/>
      <c r="K218" s="408"/>
      <c r="L218" s="408"/>
      <c r="M218" s="408"/>
      <c r="N218" s="408"/>
      <c r="O218" s="408"/>
      <c r="P218" s="408"/>
      <c r="Q218" s="275"/>
      <c r="R218" s="275"/>
      <c r="S218" s="275"/>
      <c r="T218" s="275"/>
      <c r="U218" s="81"/>
      <c r="V218" s="43"/>
      <c r="W218" s="40"/>
    </row>
    <row r="219" spans="1:23" s="14" customFormat="1" ht="16.5" customHeight="1" x14ac:dyDescent="0.25">
      <c r="A219" s="383"/>
      <c r="B219" s="274" t="s">
        <v>1028</v>
      </c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403" t="s">
        <v>683</v>
      </c>
      <c r="R219" s="403"/>
      <c r="S219" s="403" t="s">
        <v>2047</v>
      </c>
      <c r="T219" s="403"/>
      <c r="U219" s="217">
        <v>1</v>
      </c>
      <c r="V219" s="43">
        <v>1230</v>
      </c>
      <c r="W219" s="40">
        <v>1060</v>
      </c>
    </row>
    <row r="220" spans="1:23" s="14" customFormat="1" ht="16.5" customHeight="1" x14ac:dyDescent="0.25">
      <c r="A220" s="383"/>
      <c r="B220" s="274" t="s">
        <v>1030</v>
      </c>
      <c r="C220" s="274"/>
      <c r="D220" s="274"/>
      <c r="E220" s="274"/>
      <c r="F220" s="274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5" t="s">
        <v>1031</v>
      </c>
      <c r="R220" s="275"/>
      <c r="S220" s="275" t="s">
        <v>1032</v>
      </c>
      <c r="T220" s="275"/>
      <c r="U220" s="217">
        <v>1.5</v>
      </c>
      <c r="V220" s="43">
        <v>1830</v>
      </c>
      <c r="W220" s="40">
        <v>1580</v>
      </c>
    </row>
    <row r="221" spans="1:23" s="14" customFormat="1" ht="16.5" customHeight="1" x14ac:dyDescent="0.25">
      <c r="A221" s="383"/>
      <c r="B221" s="274" t="s">
        <v>1033</v>
      </c>
      <c r="C221" s="274"/>
      <c r="D221" s="274"/>
      <c r="E221" s="274"/>
      <c r="F221" s="274"/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5" t="s">
        <v>1031</v>
      </c>
      <c r="R221" s="275"/>
      <c r="S221" s="275" t="s">
        <v>1031</v>
      </c>
      <c r="T221" s="275"/>
      <c r="U221" s="217">
        <v>2</v>
      </c>
      <c r="V221" s="43">
        <v>2440</v>
      </c>
      <c r="W221" s="40">
        <v>2110</v>
      </c>
    </row>
    <row r="222" spans="1:23" s="14" customFormat="1" ht="16.5" customHeight="1" x14ac:dyDescent="0.25">
      <c r="A222" s="383"/>
      <c r="B222" s="274" t="s">
        <v>1034</v>
      </c>
      <c r="C222" s="274"/>
      <c r="D222" s="274"/>
      <c r="E222" s="274"/>
      <c r="F222" s="274"/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275" t="s">
        <v>1031</v>
      </c>
      <c r="R222" s="275"/>
      <c r="S222" s="275" t="s">
        <v>1031</v>
      </c>
      <c r="T222" s="275"/>
      <c r="U222" s="217">
        <v>2.5</v>
      </c>
      <c r="V222" s="43">
        <v>3050</v>
      </c>
      <c r="W222" s="40">
        <v>2640</v>
      </c>
    </row>
    <row r="223" spans="1:23" s="14" customFormat="1" ht="16.5" customHeight="1" x14ac:dyDescent="0.25">
      <c r="A223" s="384"/>
      <c r="B223" s="274" t="s">
        <v>1035</v>
      </c>
      <c r="C223" s="274"/>
      <c r="D223" s="274"/>
      <c r="E223" s="274"/>
      <c r="F223" s="274"/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5" t="s">
        <v>1031</v>
      </c>
      <c r="R223" s="275"/>
      <c r="S223" s="275" t="s">
        <v>1031</v>
      </c>
      <c r="T223" s="275"/>
      <c r="U223" s="217">
        <v>3</v>
      </c>
      <c r="V223" s="43">
        <v>3660</v>
      </c>
      <c r="W223" s="40">
        <v>3160</v>
      </c>
    </row>
    <row r="224" spans="1:23" s="9" customFormat="1" ht="16.5" customHeight="1" x14ac:dyDescent="0.25">
      <c r="A224" s="215" t="s">
        <v>684</v>
      </c>
      <c r="B224" s="298" t="s">
        <v>685</v>
      </c>
      <c r="C224" s="299"/>
      <c r="D224" s="299"/>
      <c r="E224" s="299"/>
      <c r="F224" s="299"/>
      <c r="G224" s="299"/>
      <c r="H224" s="299"/>
      <c r="I224" s="299"/>
      <c r="J224" s="299"/>
      <c r="K224" s="299"/>
      <c r="L224" s="299"/>
      <c r="M224" s="299"/>
      <c r="N224" s="299"/>
      <c r="O224" s="299"/>
      <c r="P224" s="300"/>
      <c r="Q224" s="268" t="s">
        <v>686</v>
      </c>
      <c r="R224" s="269"/>
      <c r="S224" s="268" t="s">
        <v>2048</v>
      </c>
      <c r="T224" s="269"/>
      <c r="U224" s="73">
        <v>0.33</v>
      </c>
      <c r="V224" s="43">
        <v>330</v>
      </c>
      <c r="W224" s="40">
        <v>280</v>
      </c>
    </row>
    <row r="225" spans="1:23" s="9" customFormat="1" ht="33" customHeight="1" x14ac:dyDescent="0.25">
      <c r="A225" s="215" t="s">
        <v>687</v>
      </c>
      <c r="B225" s="264" t="s">
        <v>688</v>
      </c>
      <c r="C225" s="276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  <c r="P225" s="277"/>
      <c r="Q225" s="266" t="s">
        <v>412</v>
      </c>
      <c r="R225" s="267"/>
      <c r="S225" s="268" t="s">
        <v>2048</v>
      </c>
      <c r="T225" s="269"/>
      <c r="U225" s="72">
        <v>7.0000000000000007E-2</v>
      </c>
      <c r="V225" s="43">
        <v>60</v>
      </c>
      <c r="W225" s="40">
        <v>50</v>
      </c>
    </row>
    <row r="226" spans="1:23" s="9" customFormat="1" ht="33" customHeight="1" x14ac:dyDescent="0.25">
      <c r="A226" s="215" t="s">
        <v>689</v>
      </c>
      <c r="B226" s="264" t="s">
        <v>690</v>
      </c>
      <c r="C226" s="276"/>
      <c r="D226" s="276"/>
      <c r="E226" s="276"/>
      <c r="F226" s="276"/>
      <c r="G226" s="276"/>
      <c r="H226" s="276"/>
      <c r="I226" s="276"/>
      <c r="J226" s="276"/>
      <c r="K226" s="276"/>
      <c r="L226" s="276"/>
      <c r="M226" s="276"/>
      <c r="N226" s="276"/>
      <c r="O226" s="276"/>
      <c r="P226" s="277"/>
      <c r="Q226" s="266" t="s">
        <v>412</v>
      </c>
      <c r="R226" s="267"/>
      <c r="S226" s="266" t="s">
        <v>2049</v>
      </c>
      <c r="T226" s="267"/>
      <c r="U226" s="72">
        <v>0.44</v>
      </c>
      <c r="V226" s="43">
        <v>480</v>
      </c>
      <c r="W226" s="40">
        <v>410</v>
      </c>
    </row>
    <row r="227" spans="1:23" s="9" customFormat="1" ht="33" customHeight="1" x14ac:dyDescent="0.25">
      <c r="A227" s="215" t="s">
        <v>691</v>
      </c>
      <c r="B227" s="264" t="s">
        <v>692</v>
      </c>
      <c r="C227" s="276"/>
      <c r="D227" s="276"/>
      <c r="E227" s="276"/>
      <c r="F227" s="276"/>
      <c r="G227" s="276"/>
      <c r="H227" s="276"/>
      <c r="I227" s="276"/>
      <c r="J227" s="276"/>
      <c r="K227" s="276"/>
      <c r="L227" s="276"/>
      <c r="M227" s="276"/>
      <c r="N227" s="276"/>
      <c r="O227" s="276"/>
      <c r="P227" s="277"/>
      <c r="Q227" s="266" t="s">
        <v>412</v>
      </c>
      <c r="R227" s="267"/>
      <c r="S227" s="266" t="s">
        <v>2044</v>
      </c>
      <c r="T227" s="267"/>
      <c r="U227" s="72">
        <v>0.28000000000000003</v>
      </c>
      <c r="V227" s="43">
        <v>340</v>
      </c>
      <c r="W227" s="40">
        <v>290</v>
      </c>
    </row>
    <row r="228" spans="1:23" s="9" customFormat="1" ht="33" customHeight="1" x14ac:dyDescent="0.25">
      <c r="A228" s="215" t="s">
        <v>693</v>
      </c>
      <c r="B228" s="270" t="s">
        <v>703</v>
      </c>
      <c r="C228" s="296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7"/>
      <c r="Q228" s="272" t="s">
        <v>704</v>
      </c>
      <c r="R228" s="273"/>
      <c r="S228" s="409" t="s">
        <v>2050</v>
      </c>
      <c r="T228" s="391"/>
      <c r="U228" s="74">
        <v>1.25</v>
      </c>
      <c r="V228" s="43">
        <v>1890</v>
      </c>
      <c r="W228" s="40">
        <v>1630</v>
      </c>
    </row>
    <row r="229" spans="1:23" customFormat="1" ht="16.5" customHeight="1" x14ac:dyDescent="0.25">
      <c r="A229" s="407" t="s">
        <v>694</v>
      </c>
      <c r="B229" s="309" t="s">
        <v>705</v>
      </c>
      <c r="C229" s="309"/>
      <c r="D229" s="309"/>
      <c r="E229" s="309"/>
      <c r="F229" s="309"/>
      <c r="G229" s="309"/>
      <c r="H229" s="309"/>
      <c r="I229" s="309"/>
      <c r="J229" s="309"/>
      <c r="K229" s="309"/>
      <c r="L229" s="309"/>
      <c r="M229" s="309"/>
      <c r="N229" s="309"/>
      <c r="O229" s="309"/>
      <c r="P229" s="309"/>
      <c r="Q229" s="402"/>
      <c r="R229" s="273"/>
      <c r="S229" s="409"/>
      <c r="T229" s="391"/>
      <c r="U229" s="74"/>
      <c r="V229" s="43"/>
      <c r="W229" s="40"/>
    </row>
    <row r="230" spans="1:23" customFormat="1" ht="33" customHeight="1" x14ac:dyDescent="0.25">
      <c r="A230" s="383"/>
      <c r="B230" s="309" t="s">
        <v>706</v>
      </c>
      <c r="C230" s="309"/>
      <c r="D230" s="309"/>
      <c r="E230" s="309"/>
      <c r="F230" s="309"/>
      <c r="G230" s="309"/>
      <c r="H230" s="309"/>
      <c r="I230" s="309"/>
      <c r="J230" s="309"/>
      <c r="K230" s="309"/>
      <c r="L230" s="309"/>
      <c r="M230" s="309"/>
      <c r="N230" s="309"/>
      <c r="O230" s="309"/>
      <c r="P230" s="309"/>
      <c r="Q230" s="295" t="s">
        <v>704</v>
      </c>
      <c r="R230" s="275"/>
      <c r="S230" s="322" t="s">
        <v>2051</v>
      </c>
      <c r="T230" s="322"/>
      <c r="U230" s="197">
        <v>0.37</v>
      </c>
      <c r="V230" s="43">
        <v>560</v>
      </c>
      <c r="W230" s="40">
        <v>490</v>
      </c>
    </row>
    <row r="231" spans="1:23" customFormat="1" ht="16.5" customHeight="1" x14ac:dyDescent="0.25">
      <c r="A231" s="384"/>
      <c r="B231" s="309" t="s">
        <v>707</v>
      </c>
      <c r="C231" s="309"/>
      <c r="D231" s="309"/>
      <c r="E231" s="309"/>
      <c r="F231" s="309"/>
      <c r="G231" s="309"/>
      <c r="H231" s="309"/>
      <c r="I231" s="309"/>
      <c r="J231" s="309"/>
      <c r="K231" s="309"/>
      <c r="L231" s="309"/>
      <c r="M231" s="309"/>
      <c r="N231" s="309"/>
      <c r="O231" s="309"/>
      <c r="P231" s="309"/>
      <c r="Q231" s="413" t="s">
        <v>1031</v>
      </c>
      <c r="R231" s="311"/>
      <c r="S231" s="311" t="s">
        <v>1032</v>
      </c>
      <c r="T231" s="311"/>
      <c r="U231" s="197">
        <v>0.5</v>
      </c>
      <c r="V231" s="43">
        <v>750</v>
      </c>
      <c r="W231" s="40">
        <v>650</v>
      </c>
    </row>
    <row r="232" spans="1:23" customFormat="1" ht="51.75" customHeight="1" x14ac:dyDescent="0.25">
      <c r="A232" s="236" t="s">
        <v>64</v>
      </c>
      <c r="B232" s="298" t="s">
        <v>2008</v>
      </c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  <c r="M232" s="299"/>
      <c r="N232" s="299"/>
      <c r="O232" s="299"/>
      <c r="P232" s="300"/>
      <c r="Q232" s="268" t="s">
        <v>704</v>
      </c>
      <c r="R232" s="269"/>
      <c r="S232" s="410" t="s">
        <v>2051</v>
      </c>
      <c r="T232" s="411"/>
      <c r="U232" s="73">
        <v>1.38</v>
      </c>
      <c r="V232" s="43">
        <v>2080</v>
      </c>
      <c r="W232" s="40">
        <v>1790</v>
      </c>
    </row>
    <row r="233" spans="1:23" customFormat="1" ht="33" customHeight="1" x14ac:dyDescent="0.25">
      <c r="A233" s="215" t="s">
        <v>695</v>
      </c>
      <c r="B233" s="264" t="s">
        <v>708</v>
      </c>
      <c r="C233" s="276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  <c r="O233" s="276"/>
      <c r="P233" s="277"/>
      <c r="Q233" s="266" t="s">
        <v>704</v>
      </c>
      <c r="R233" s="267"/>
      <c r="S233" s="412" t="s">
        <v>2051</v>
      </c>
      <c r="T233" s="372"/>
      <c r="U233" s="72">
        <v>1.75</v>
      </c>
      <c r="V233" s="43">
        <v>2640</v>
      </c>
      <c r="W233" s="40">
        <v>2280</v>
      </c>
    </row>
    <row r="234" spans="1:23" customFormat="1" ht="50.25" customHeight="1" x14ac:dyDescent="0.25">
      <c r="A234" s="213" t="s">
        <v>696</v>
      </c>
      <c r="B234" s="264" t="s">
        <v>415</v>
      </c>
      <c r="C234" s="276"/>
      <c r="D234" s="276"/>
      <c r="E234" s="276"/>
      <c r="F234" s="276"/>
      <c r="G234" s="276"/>
      <c r="H234" s="276"/>
      <c r="I234" s="276"/>
      <c r="J234" s="276"/>
      <c r="K234" s="276"/>
      <c r="L234" s="276"/>
      <c r="M234" s="276"/>
      <c r="N234" s="276"/>
      <c r="O234" s="276"/>
      <c r="P234" s="277"/>
      <c r="Q234" s="266" t="s">
        <v>704</v>
      </c>
      <c r="R234" s="267"/>
      <c r="S234" s="266" t="s">
        <v>2033</v>
      </c>
      <c r="T234" s="267"/>
      <c r="U234" s="72">
        <v>0.77</v>
      </c>
      <c r="V234" s="43">
        <v>830</v>
      </c>
      <c r="W234" s="40">
        <v>710</v>
      </c>
    </row>
    <row r="235" spans="1:23" customFormat="1" ht="16.5" customHeight="1" x14ac:dyDescent="0.25">
      <c r="A235" s="215" t="s">
        <v>697</v>
      </c>
      <c r="B235" s="264" t="s">
        <v>709</v>
      </c>
      <c r="C235" s="276"/>
      <c r="D235" s="276"/>
      <c r="E235" s="276"/>
      <c r="F235" s="276"/>
      <c r="G235" s="276"/>
      <c r="H235" s="276"/>
      <c r="I235" s="276"/>
      <c r="J235" s="276"/>
      <c r="K235" s="276"/>
      <c r="L235" s="276"/>
      <c r="M235" s="276"/>
      <c r="N235" s="276"/>
      <c r="O235" s="276"/>
      <c r="P235" s="277"/>
      <c r="Q235" s="266" t="s">
        <v>710</v>
      </c>
      <c r="R235" s="267"/>
      <c r="S235" s="278" t="s">
        <v>2049</v>
      </c>
      <c r="T235" s="279"/>
      <c r="U235" s="72">
        <v>0.88</v>
      </c>
      <c r="V235" s="43">
        <v>950</v>
      </c>
      <c r="W235" s="40">
        <v>820</v>
      </c>
    </row>
    <row r="236" spans="1:23" customFormat="1" ht="50.25" customHeight="1" x14ac:dyDescent="0.25">
      <c r="A236" s="213" t="s">
        <v>698</v>
      </c>
      <c r="B236" s="264" t="s">
        <v>416</v>
      </c>
      <c r="C236" s="276"/>
      <c r="D236" s="276"/>
      <c r="E236" s="276"/>
      <c r="F236" s="276"/>
      <c r="G236" s="276"/>
      <c r="H236" s="276"/>
      <c r="I236" s="276"/>
      <c r="J236" s="276"/>
      <c r="K236" s="276"/>
      <c r="L236" s="276"/>
      <c r="M236" s="276"/>
      <c r="N236" s="276"/>
      <c r="O236" s="276"/>
      <c r="P236" s="277"/>
      <c r="Q236" s="266" t="s">
        <v>704</v>
      </c>
      <c r="R236" s="267"/>
      <c r="S236" s="412" t="s">
        <v>2052</v>
      </c>
      <c r="T236" s="372"/>
      <c r="U236" s="72">
        <v>0.25</v>
      </c>
      <c r="V236" s="43">
        <v>250</v>
      </c>
      <c r="W236" s="40">
        <v>220</v>
      </c>
    </row>
    <row r="237" spans="1:23" customFormat="1" ht="16.5" customHeight="1" x14ac:dyDescent="0.25">
      <c r="A237" s="215" t="s">
        <v>699</v>
      </c>
      <c r="B237" s="264" t="s">
        <v>711</v>
      </c>
      <c r="C237" s="276"/>
      <c r="D237" s="276"/>
      <c r="E237" s="276"/>
      <c r="F237" s="276"/>
      <c r="G237" s="276"/>
      <c r="H237" s="276"/>
      <c r="I237" s="276"/>
      <c r="J237" s="276"/>
      <c r="K237" s="276"/>
      <c r="L237" s="276"/>
      <c r="M237" s="276"/>
      <c r="N237" s="276"/>
      <c r="O237" s="276"/>
      <c r="P237" s="277"/>
      <c r="Q237" s="266" t="s">
        <v>712</v>
      </c>
      <c r="R237" s="267"/>
      <c r="S237" s="266" t="s">
        <v>2045</v>
      </c>
      <c r="T237" s="267"/>
      <c r="U237" s="72">
        <v>0.3</v>
      </c>
      <c r="V237" s="43">
        <v>290</v>
      </c>
      <c r="W237" s="40">
        <v>250</v>
      </c>
    </row>
    <row r="238" spans="1:23" customFormat="1" ht="16.5" customHeight="1" x14ac:dyDescent="0.25">
      <c r="A238" s="213" t="s">
        <v>700</v>
      </c>
      <c r="B238" s="264" t="s">
        <v>713</v>
      </c>
      <c r="C238" s="276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7"/>
      <c r="Q238" s="266" t="s">
        <v>712</v>
      </c>
      <c r="R238" s="267"/>
      <c r="S238" s="266" t="s">
        <v>2045</v>
      </c>
      <c r="T238" s="267"/>
      <c r="U238" s="72">
        <v>0.7</v>
      </c>
      <c r="V238" s="43">
        <v>680</v>
      </c>
      <c r="W238" s="40">
        <v>580</v>
      </c>
    </row>
    <row r="239" spans="1:23" customFormat="1" ht="16.5" customHeight="1" x14ac:dyDescent="0.25">
      <c r="A239" s="215" t="s">
        <v>701</v>
      </c>
      <c r="B239" s="270" t="s">
        <v>714</v>
      </c>
      <c r="C239" s="296"/>
      <c r="D239" s="296"/>
      <c r="E239" s="296"/>
      <c r="F239" s="296"/>
      <c r="G239" s="296"/>
      <c r="H239" s="296"/>
      <c r="I239" s="296"/>
      <c r="J239" s="296"/>
      <c r="K239" s="296"/>
      <c r="L239" s="296"/>
      <c r="M239" s="296"/>
      <c r="N239" s="296"/>
      <c r="O239" s="296"/>
      <c r="P239" s="297"/>
      <c r="Q239" s="272" t="s">
        <v>715</v>
      </c>
      <c r="R239" s="273"/>
      <c r="S239" s="272" t="s">
        <v>2045</v>
      </c>
      <c r="T239" s="273"/>
      <c r="U239" s="74">
        <v>0.75</v>
      </c>
      <c r="V239" s="43">
        <v>730</v>
      </c>
      <c r="W239" s="40">
        <v>630</v>
      </c>
    </row>
    <row r="240" spans="1:23" customFormat="1" ht="16.5" customHeight="1" x14ac:dyDescent="0.25">
      <c r="A240" s="407" t="s">
        <v>702</v>
      </c>
      <c r="B240" s="291" t="s">
        <v>716</v>
      </c>
      <c r="C240" s="337"/>
      <c r="D240" s="337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337"/>
      <c r="P240" s="337"/>
      <c r="Q240" s="311"/>
      <c r="R240" s="311"/>
      <c r="S240" s="311"/>
      <c r="T240" s="311"/>
      <c r="U240" s="203"/>
      <c r="V240" s="43"/>
      <c r="W240" s="40"/>
    </row>
    <row r="241" spans="1:23" customFormat="1" ht="16.5" customHeight="1" x14ac:dyDescent="0.25">
      <c r="A241" s="383"/>
      <c r="B241" s="308" t="s">
        <v>717</v>
      </c>
      <c r="C241" s="309"/>
      <c r="D241" s="309"/>
      <c r="E241" s="309"/>
      <c r="F241" s="309"/>
      <c r="G241" s="309"/>
      <c r="H241" s="309"/>
      <c r="I241" s="309"/>
      <c r="J241" s="309"/>
      <c r="K241" s="309"/>
      <c r="L241" s="309"/>
      <c r="M241" s="309"/>
      <c r="N241" s="309"/>
      <c r="O241" s="309"/>
      <c r="P241" s="309"/>
      <c r="Q241" s="275" t="s">
        <v>1373</v>
      </c>
      <c r="R241" s="338"/>
      <c r="S241" s="311" t="s">
        <v>2033</v>
      </c>
      <c r="T241" s="311"/>
      <c r="U241" s="197">
        <v>0.36</v>
      </c>
      <c r="V241" s="43">
        <v>390</v>
      </c>
      <c r="W241" s="40">
        <v>330</v>
      </c>
    </row>
    <row r="242" spans="1:23" customFormat="1" ht="16.5" customHeight="1" x14ac:dyDescent="0.25">
      <c r="A242" s="384"/>
      <c r="B242" s="308" t="s">
        <v>718</v>
      </c>
      <c r="C242" s="309"/>
      <c r="D242" s="309"/>
      <c r="E242" s="309"/>
      <c r="F242" s="309"/>
      <c r="G242" s="309"/>
      <c r="H242" s="309"/>
      <c r="I242" s="309"/>
      <c r="J242" s="309"/>
      <c r="K242" s="309"/>
      <c r="L242" s="309"/>
      <c r="M242" s="309"/>
      <c r="N242" s="309"/>
      <c r="O242" s="309"/>
      <c r="P242" s="309"/>
      <c r="Q242" s="311" t="s">
        <v>1031</v>
      </c>
      <c r="R242" s="311"/>
      <c r="S242" s="275" t="s">
        <v>1032</v>
      </c>
      <c r="T242" s="338"/>
      <c r="U242" s="197">
        <v>0.48</v>
      </c>
      <c r="V242" s="43">
        <v>510</v>
      </c>
      <c r="W242" s="40">
        <v>440</v>
      </c>
    </row>
    <row r="243" spans="1:23" customFormat="1" ht="16.5" customHeight="1" x14ac:dyDescent="0.25">
      <c r="A243" s="215"/>
      <c r="B243" s="218"/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586"/>
      <c r="R243" s="586"/>
      <c r="S243" s="587"/>
      <c r="T243" s="588"/>
      <c r="U243" s="586"/>
      <c r="V243" s="46"/>
      <c r="W243" s="190"/>
    </row>
    <row r="244" spans="1:23" customFormat="1" ht="25.5" customHeight="1" x14ac:dyDescent="0.25">
      <c r="A244" s="215"/>
      <c r="B244" s="598" t="s">
        <v>719</v>
      </c>
      <c r="C244" s="599"/>
      <c r="D244" s="599"/>
      <c r="E244" s="599"/>
      <c r="F244" s="599"/>
      <c r="G244" s="599"/>
      <c r="H244" s="599"/>
      <c r="I244" s="599"/>
      <c r="J244" s="599"/>
      <c r="K244" s="599"/>
      <c r="L244" s="599"/>
      <c r="M244" s="599"/>
      <c r="N244" s="599"/>
      <c r="O244" s="599"/>
      <c r="P244" s="599"/>
      <c r="Q244" s="599"/>
      <c r="R244" s="599"/>
      <c r="S244" s="599"/>
      <c r="T244" s="599"/>
      <c r="U244" s="599"/>
      <c r="V244" s="599"/>
      <c r="W244" s="600"/>
    </row>
    <row r="245" spans="1:23" customFormat="1" ht="16.5" customHeight="1" x14ac:dyDescent="0.25">
      <c r="A245" s="407" t="s">
        <v>720</v>
      </c>
      <c r="B245" s="309" t="s">
        <v>721</v>
      </c>
      <c r="C245" s="309"/>
      <c r="D245" s="309"/>
      <c r="E245" s="309"/>
      <c r="F245" s="309"/>
      <c r="G245" s="309"/>
      <c r="H245" s="309"/>
      <c r="I245" s="309"/>
      <c r="J245" s="309"/>
      <c r="K245" s="309"/>
      <c r="L245" s="309"/>
      <c r="M245" s="309"/>
      <c r="N245" s="309"/>
      <c r="O245" s="309"/>
      <c r="P245" s="309"/>
      <c r="Q245" s="355"/>
      <c r="R245" s="356"/>
      <c r="S245" s="357"/>
      <c r="T245" s="358"/>
      <c r="U245" s="208"/>
      <c r="V245" s="43"/>
      <c r="W245" s="40"/>
    </row>
    <row r="246" spans="1:23" customFormat="1" ht="33" customHeight="1" x14ac:dyDescent="0.25">
      <c r="A246" s="383"/>
      <c r="B246" s="309" t="s">
        <v>1028</v>
      </c>
      <c r="C246" s="309"/>
      <c r="D246" s="309"/>
      <c r="E246" s="309"/>
      <c r="F246" s="309"/>
      <c r="G246" s="309"/>
      <c r="H246" s="309"/>
      <c r="I246" s="309"/>
      <c r="J246" s="309"/>
      <c r="K246" s="309"/>
      <c r="L246" s="309"/>
      <c r="M246" s="309"/>
      <c r="N246" s="309"/>
      <c r="O246" s="309"/>
      <c r="P246" s="309"/>
      <c r="Q246" s="311" t="s">
        <v>1715</v>
      </c>
      <c r="R246" s="311"/>
      <c r="S246" s="322" t="s">
        <v>2053</v>
      </c>
      <c r="T246" s="322"/>
      <c r="U246" s="197">
        <v>6.5</v>
      </c>
      <c r="V246" s="43">
        <v>13410</v>
      </c>
      <c r="W246" s="40">
        <v>11590</v>
      </c>
    </row>
    <row r="247" spans="1:23" customFormat="1" ht="16.5" customHeight="1" x14ac:dyDescent="0.25">
      <c r="A247" s="383"/>
      <c r="B247" s="309" t="s">
        <v>1030</v>
      </c>
      <c r="C247" s="309"/>
      <c r="D247" s="309"/>
      <c r="E247" s="309"/>
      <c r="F247" s="309"/>
      <c r="G247" s="309"/>
      <c r="H247" s="309"/>
      <c r="I247" s="309"/>
      <c r="J247" s="309"/>
      <c r="K247" s="309"/>
      <c r="L247" s="309"/>
      <c r="M247" s="309"/>
      <c r="N247" s="309"/>
      <c r="O247" s="309"/>
      <c r="P247" s="309"/>
      <c r="Q247" s="311" t="s">
        <v>1031</v>
      </c>
      <c r="R247" s="311"/>
      <c r="S247" s="311" t="s">
        <v>1032</v>
      </c>
      <c r="T247" s="311"/>
      <c r="U247" s="208">
        <v>8.57</v>
      </c>
      <c r="V247" s="43">
        <v>17690</v>
      </c>
      <c r="W247" s="40">
        <v>15280</v>
      </c>
    </row>
    <row r="248" spans="1:23" customFormat="1" ht="31.5" customHeight="1" x14ac:dyDescent="0.25">
      <c r="A248" s="383"/>
      <c r="B248" s="309" t="s">
        <v>1033</v>
      </c>
      <c r="C248" s="309"/>
      <c r="D248" s="309"/>
      <c r="E248" s="309"/>
      <c r="F248" s="309"/>
      <c r="G248" s="309"/>
      <c r="H248" s="309"/>
      <c r="I248" s="309"/>
      <c r="J248" s="309"/>
      <c r="K248" s="309"/>
      <c r="L248" s="309"/>
      <c r="M248" s="309"/>
      <c r="N248" s="309"/>
      <c r="O248" s="309"/>
      <c r="P248" s="309"/>
      <c r="Q248" s="311" t="s">
        <v>1031</v>
      </c>
      <c r="R248" s="311"/>
      <c r="S248" s="322" t="s">
        <v>2054</v>
      </c>
      <c r="T248" s="322"/>
      <c r="U248" s="197">
        <v>10.58</v>
      </c>
      <c r="V248" s="43">
        <v>23330</v>
      </c>
      <c r="W248" s="40">
        <v>20150</v>
      </c>
    </row>
    <row r="249" spans="1:23" customFormat="1" x14ac:dyDescent="0.25">
      <c r="A249" s="383"/>
      <c r="B249" s="309" t="s">
        <v>1034</v>
      </c>
      <c r="C249" s="309"/>
      <c r="D249" s="309"/>
      <c r="E249" s="309"/>
      <c r="F249" s="309"/>
      <c r="G249" s="309"/>
      <c r="H249" s="309"/>
      <c r="I249" s="309"/>
      <c r="J249" s="309"/>
      <c r="K249" s="309"/>
      <c r="L249" s="309"/>
      <c r="M249" s="309"/>
      <c r="N249" s="309"/>
      <c r="O249" s="309"/>
      <c r="P249" s="309"/>
      <c r="Q249" s="311" t="s">
        <v>1031</v>
      </c>
      <c r="R249" s="311"/>
      <c r="S249" s="311" t="s">
        <v>1032</v>
      </c>
      <c r="T249" s="311"/>
      <c r="U249" s="208">
        <v>12.66</v>
      </c>
      <c r="V249" s="43">
        <v>27910</v>
      </c>
      <c r="W249" s="40">
        <v>24120</v>
      </c>
    </row>
    <row r="250" spans="1:23" customFormat="1" x14ac:dyDescent="0.25">
      <c r="A250" s="383"/>
      <c r="B250" s="309" t="s">
        <v>1035</v>
      </c>
      <c r="C250" s="309"/>
      <c r="D250" s="309"/>
      <c r="E250" s="309"/>
      <c r="F250" s="309"/>
      <c r="G250" s="309"/>
      <c r="H250" s="309"/>
      <c r="I250" s="309"/>
      <c r="J250" s="309"/>
      <c r="K250" s="309"/>
      <c r="L250" s="309"/>
      <c r="M250" s="309"/>
      <c r="N250" s="309"/>
      <c r="O250" s="309"/>
      <c r="P250" s="309"/>
      <c r="Q250" s="311" t="s">
        <v>1031</v>
      </c>
      <c r="R250" s="311"/>
      <c r="S250" s="311" t="s">
        <v>1031</v>
      </c>
      <c r="T250" s="311"/>
      <c r="U250" s="208">
        <v>15.76</v>
      </c>
      <c r="V250" s="43">
        <v>34750</v>
      </c>
      <c r="W250" s="40">
        <v>30020</v>
      </c>
    </row>
    <row r="251" spans="1:23" customFormat="1" ht="33" customHeight="1" x14ac:dyDescent="0.25">
      <c r="A251" s="384"/>
      <c r="B251" s="336" t="s">
        <v>722</v>
      </c>
      <c r="C251" s="336"/>
      <c r="D251" s="336"/>
      <c r="E251" s="336"/>
      <c r="F251" s="336"/>
      <c r="G251" s="336"/>
      <c r="H251" s="336"/>
      <c r="I251" s="336"/>
      <c r="J251" s="336"/>
      <c r="K251" s="336"/>
      <c r="L251" s="336"/>
      <c r="M251" s="336"/>
      <c r="N251" s="336"/>
      <c r="O251" s="336"/>
      <c r="P251" s="336"/>
      <c r="Q251" s="311"/>
      <c r="R251" s="311"/>
      <c r="S251" s="311"/>
      <c r="T251" s="311"/>
      <c r="U251" s="208"/>
      <c r="V251" s="43"/>
      <c r="W251" s="40" t="s">
        <v>1039</v>
      </c>
    </row>
    <row r="252" spans="1:23" customFormat="1" ht="33" customHeight="1" x14ac:dyDescent="0.25">
      <c r="A252" s="213" t="s">
        <v>117</v>
      </c>
      <c r="B252" s="270" t="s">
        <v>725</v>
      </c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  <c r="O252" s="270"/>
      <c r="P252" s="271"/>
      <c r="Q252" s="272" t="s">
        <v>675</v>
      </c>
      <c r="R252" s="273"/>
      <c r="S252" s="409" t="s">
        <v>2055</v>
      </c>
      <c r="T252" s="391"/>
      <c r="U252" s="74">
        <v>2.38</v>
      </c>
      <c r="V252" s="43">
        <v>5010</v>
      </c>
      <c r="W252" s="40">
        <v>4330</v>
      </c>
    </row>
    <row r="253" spans="1:23" customFormat="1" ht="16.5" customHeight="1" x14ac:dyDescent="0.25">
      <c r="A253" s="407" t="s">
        <v>118</v>
      </c>
      <c r="B253" s="309" t="s">
        <v>726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09"/>
      <c r="P253" s="309"/>
      <c r="Q253" s="272"/>
      <c r="R253" s="273"/>
      <c r="S253" s="409"/>
      <c r="T253" s="391"/>
      <c r="U253" s="11"/>
      <c r="V253" s="43"/>
      <c r="W253" s="40" t="s">
        <v>1039</v>
      </c>
    </row>
    <row r="254" spans="1:23" customFormat="1" ht="33" customHeight="1" x14ac:dyDescent="0.25">
      <c r="A254" s="383"/>
      <c r="B254" s="309" t="s">
        <v>1028</v>
      </c>
      <c r="C254" s="309"/>
      <c r="D254" s="309"/>
      <c r="E254" s="309"/>
      <c r="F254" s="309"/>
      <c r="G254" s="309"/>
      <c r="H254" s="309"/>
      <c r="I254" s="309"/>
      <c r="J254" s="309"/>
      <c r="K254" s="309"/>
      <c r="L254" s="309"/>
      <c r="M254" s="309"/>
      <c r="N254" s="309"/>
      <c r="O254" s="309"/>
      <c r="P254" s="309"/>
      <c r="Q254" s="311" t="s">
        <v>723</v>
      </c>
      <c r="R254" s="311"/>
      <c r="S254" s="322" t="s">
        <v>413</v>
      </c>
      <c r="T254" s="311"/>
      <c r="U254" s="197">
        <v>3.93</v>
      </c>
      <c r="V254" s="43">
        <v>8110</v>
      </c>
      <c r="W254" s="40">
        <v>7010</v>
      </c>
    </row>
    <row r="255" spans="1:23" customFormat="1" ht="16.5" customHeight="1" x14ac:dyDescent="0.25">
      <c r="A255" s="383"/>
      <c r="B255" s="309" t="s">
        <v>1030</v>
      </c>
      <c r="C255" s="309"/>
      <c r="D255" s="309"/>
      <c r="E255" s="309"/>
      <c r="F255" s="309"/>
      <c r="G255" s="309"/>
      <c r="H255" s="309"/>
      <c r="I255" s="309"/>
      <c r="J255" s="309"/>
      <c r="K255" s="309"/>
      <c r="L255" s="309"/>
      <c r="M255" s="309"/>
      <c r="N255" s="309"/>
      <c r="O255" s="309"/>
      <c r="P255" s="309"/>
      <c r="Q255" s="311" t="s">
        <v>1031</v>
      </c>
      <c r="R255" s="311"/>
      <c r="S255" s="311" t="s">
        <v>1032</v>
      </c>
      <c r="T255" s="311"/>
      <c r="U255" s="208">
        <v>4.8</v>
      </c>
      <c r="V255" s="43">
        <v>9910</v>
      </c>
      <c r="W255" s="40">
        <v>8560</v>
      </c>
    </row>
    <row r="256" spans="1:23" customFormat="1" ht="33" customHeight="1" x14ac:dyDescent="0.25">
      <c r="A256" s="383"/>
      <c r="B256" s="309" t="s">
        <v>1033</v>
      </c>
      <c r="C256" s="309"/>
      <c r="D256" s="309"/>
      <c r="E256" s="309"/>
      <c r="F256" s="309"/>
      <c r="G256" s="309"/>
      <c r="H256" s="309"/>
      <c r="I256" s="309"/>
      <c r="J256" s="309"/>
      <c r="K256" s="309"/>
      <c r="L256" s="309"/>
      <c r="M256" s="309"/>
      <c r="N256" s="309"/>
      <c r="O256" s="309"/>
      <c r="P256" s="309"/>
      <c r="Q256" s="311" t="s">
        <v>1031</v>
      </c>
      <c r="R256" s="311"/>
      <c r="S256" s="322" t="s">
        <v>2054</v>
      </c>
      <c r="T256" s="322"/>
      <c r="U256" s="197">
        <v>5.67</v>
      </c>
      <c r="V256" s="43">
        <v>12500</v>
      </c>
      <c r="W256" s="40">
        <v>10800</v>
      </c>
    </row>
    <row r="257" spans="1:23" customFormat="1" ht="16.5" customHeight="1" x14ac:dyDescent="0.25">
      <c r="A257" s="383"/>
      <c r="B257" s="309" t="s">
        <v>1034</v>
      </c>
      <c r="C257" s="309"/>
      <c r="D257" s="309"/>
      <c r="E257" s="309"/>
      <c r="F257" s="309"/>
      <c r="G257" s="309"/>
      <c r="H257" s="309"/>
      <c r="I257" s="309"/>
      <c r="J257" s="309"/>
      <c r="K257" s="309"/>
      <c r="L257" s="309"/>
      <c r="M257" s="309"/>
      <c r="N257" s="309"/>
      <c r="O257" s="309"/>
      <c r="P257" s="309"/>
      <c r="Q257" s="311" t="s">
        <v>1031</v>
      </c>
      <c r="R257" s="311"/>
      <c r="S257" s="311" t="s">
        <v>1032</v>
      </c>
      <c r="T257" s="311"/>
      <c r="U257" s="208">
        <v>6.55</v>
      </c>
      <c r="V257" s="43">
        <v>14440</v>
      </c>
      <c r="W257" s="40">
        <v>12470</v>
      </c>
    </row>
    <row r="258" spans="1:23" customFormat="1" ht="16.5" customHeight="1" x14ac:dyDescent="0.25">
      <c r="A258" s="384"/>
      <c r="B258" s="309" t="s">
        <v>1035</v>
      </c>
      <c r="C258" s="309"/>
      <c r="D258" s="309"/>
      <c r="E258" s="309"/>
      <c r="F258" s="309"/>
      <c r="G258" s="309"/>
      <c r="H258" s="309"/>
      <c r="I258" s="309"/>
      <c r="J258" s="309"/>
      <c r="K258" s="309"/>
      <c r="L258" s="309"/>
      <c r="M258" s="309"/>
      <c r="N258" s="309"/>
      <c r="O258" s="309"/>
      <c r="P258" s="309"/>
      <c r="Q258" s="311" t="s">
        <v>1031</v>
      </c>
      <c r="R258" s="311"/>
      <c r="S258" s="311" t="s">
        <v>1031</v>
      </c>
      <c r="T258" s="311"/>
      <c r="U258" s="208">
        <v>7.42</v>
      </c>
      <c r="V258" s="43">
        <v>16360</v>
      </c>
      <c r="W258" s="40">
        <v>14140</v>
      </c>
    </row>
    <row r="259" spans="1:23" customFormat="1" ht="33" customHeight="1" x14ac:dyDescent="0.25">
      <c r="A259" s="414" t="s">
        <v>724</v>
      </c>
      <c r="B259" s="274" t="s">
        <v>727</v>
      </c>
      <c r="C259" s="274"/>
      <c r="D259" s="274"/>
      <c r="E259" s="274"/>
      <c r="F259" s="274"/>
      <c r="G259" s="274"/>
      <c r="H259" s="274"/>
      <c r="I259" s="274"/>
      <c r="J259" s="274"/>
      <c r="K259" s="274"/>
      <c r="L259" s="274"/>
      <c r="M259" s="274"/>
      <c r="N259" s="274"/>
      <c r="O259" s="274"/>
      <c r="P259" s="274"/>
      <c r="Q259" s="311"/>
      <c r="R259" s="311"/>
      <c r="S259" s="311"/>
      <c r="T259" s="311"/>
      <c r="U259" s="208"/>
      <c r="V259" s="43"/>
      <c r="W259" s="40" t="s">
        <v>1039</v>
      </c>
    </row>
    <row r="260" spans="1:23" s="9" customFormat="1" ht="33" customHeight="1" x14ac:dyDescent="0.25">
      <c r="A260" s="415"/>
      <c r="B260" s="274" t="s">
        <v>1028</v>
      </c>
      <c r="C260" s="274"/>
      <c r="D260" s="274"/>
      <c r="E260" s="274"/>
      <c r="F260" s="274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  <c r="Q260" s="275" t="s">
        <v>723</v>
      </c>
      <c r="R260" s="275"/>
      <c r="S260" s="275" t="s">
        <v>2053</v>
      </c>
      <c r="T260" s="275"/>
      <c r="U260" s="26">
        <v>3.6</v>
      </c>
      <c r="V260" s="43">
        <v>7430</v>
      </c>
      <c r="W260" s="40">
        <v>6420</v>
      </c>
    </row>
    <row r="261" spans="1:23" s="9" customFormat="1" ht="16.5" customHeight="1" x14ac:dyDescent="0.25">
      <c r="A261" s="415"/>
      <c r="B261" s="274" t="s">
        <v>1030</v>
      </c>
      <c r="C261" s="274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5" t="s">
        <v>1031</v>
      </c>
      <c r="R261" s="275"/>
      <c r="S261" s="275" t="s">
        <v>1032</v>
      </c>
      <c r="T261" s="275"/>
      <c r="U261" s="13">
        <v>4.8</v>
      </c>
      <c r="V261" s="43">
        <v>9910</v>
      </c>
      <c r="W261" s="40">
        <v>8560</v>
      </c>
    </row>
    <row r="262" spans="1:23" s="9" customFormat="1" ht="33" customHeight="1" x14ac:dyDescent="0.25">
      <c r="A262" s="415"/>
      <c r="B262" s="274" t="s">
        <v>1033</v>
      </c>
      <c r="C262" s="274"/>
      <c r="D262" s="274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5" t="s">
        <v>1031</v>
      </c>
      <c r="R262" s="275"/>
      <c r="S262" s="275" t="s">
        <v>2054</v>
      </c>
      <c r="T262" s="275"/>
      <c r="U262" s="26">
        <v>6</v>
      </c>
      <c r="V262" s="43">
        <v>13230</v>
      </c>
      <c r="W262" s="40">
        <v>11430</v>
      </c>
    </row>
    <row r="263" spans="1:23" s="9" customFormat="1" ht="16.5" customHeight="1" x14ac:dyDescent="0.25">
      <c r="A263" s="415"/>
      <c r="B263" s="274" t="s">
        <v>1034</v>
      </c>
      <c r="C263" s="274"/>
      <c r="D263" s="274"/>
      <c r="E263" s="274"/>
      <c r="F263" s="274"/>
      <c r="G263" s="274"/>
      <c r="H263" s="274"/>
      <c r="I263" s="274"/>
      <c r="J263" s="274"/>
      <c r="K263" s="274"/>
      <c r="L263" s="274"/>
      <c r="M263" s="274"/>
      <c r="N263" s="274"/>
      <c r="O263" s="274"/>
      <c r="P263" s="274"/>
      <c r="Q263" s="275" t="s">
        <v>1031</v>
      </c>
      <c r="R263" s="275"/>
      <c r="S263" s="275" t="s">
        <v>1032</v>
      </c>
      <c r="T263" s="275"/>
      <c r="U263" s="13">
        <v>7.2</v>
      </c>
      <c r="V263" s="43">
        <v>15880</v>
      </c>
      <c r="W263" s="40">
        <v>13720</v>
      </c>
    </row>
    <row r="264" spans="1:23" s="9" customFormat="1" ht="16.5" customHeight="1" x14ac:dyDescent="0.25">
      <c r="A264" s="416"/>
      <c r="B264" s="274" t="s">
        <v>1035</v>
      </c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5" t="s">
        <v>1031</v>
      </c>
      <c r="R264" s="275"/>
      <c r="S264" s="275" t="s">
        <v>1031</v>
      </c>
      <c r="T264" s="275"/>
      <c r="U264" s="13">
        <v>8.4</v>
      </c>
      <c r="V264" s="43">
        <v>18530</v>
      </c>
      <c r="W264" s="40">
        <v>16010</v>
      </c>
    </row>
    <row r="265" spans="1:23" customFormat="1" ht="16.5" customHeight="1" x14ac:dyDescent="0.25">
      <c r="A265" s="153" t="s">
        <v>119</v>
      </c>
      <c r="B265" s="298" t="s">
        <v>728</v>
      </c>
      <c r="C265" s="299"/>
      <c r="D265" s="299"/>
      <c r="E265" s="299"/>
      <c r="F265" s="299"/>
      <c r="G265" s="299"/>
      <c r="H265" s="299"/>
      <c r="I265" s="299"/>
      <c r="J265" s="299"/>
      <c r="K265" s="299"/>
      <c r="L265" s="299"/>
      <c r="M265" s="299"/>
      <c r="N265" s="299"/>
      <c r="O265" s="299"/>
      <c r="P265" s="300"/>
      <c r="Q265" s="268" t="s">
        <v>729</v>
      </c>
      <c r="R265" s="269"/>
      <c r="S265" s="268" t="s">
        <v>2045</v>
      </c>
      <c r="T265" s="269"/>
      <c r="U265" s="21">
        <v>1.1399999999999999</v>
      </c>
      <c r="V265" s="43">
        <v>1100</v>
      </c>
      <c r="W265" s="40">
        <v>950</v>
      </c>
    </row>
    <row r="266" spans="1:23" customFormat="1" ht="33" customHeight="1" x14ac:dyDescent="0.25">
      <c r="A266" s="153" t="s">
        <v>120</v>
      </c>
      <c r="B266" s="264" t="s">
        <v>730</v>
      </c>
      <c r="C266" s="276"/>
      <c r="D266" s="276"/>
      <c r="E266" s="276"/>
      <c r="F266" s="276"/>
      <c r="G266" s="276"/>
      <c r="H266" s="276"/>
      <c r="I266" s="276"/>
      <c r="J266" s="276"/>
      <c r="K266" s="276"/>
      <c r="L266" s="276"/>
      <c r="M266" s="276"/>
      <c r="N266" s="276"/>
      <c r="O266" s="276"/>
      <c r="P266" s="277"/>
      <c r="Q266" s="266" t="s">
        <v>731</v>
      </c>
      <c r="R266" s="267"/>
      <c r="S266" s="412" t="s">
        <v>2056</v>
      </c>
      <c r="T266" s="372"/>
      <c r="U266" s="72">
        <v>1.44</v>
      </c>
      <c r="V266" s="43">
        <v>2810</v>
      </c>
      <c r="W266" s="40">
        <v>2430</v>
      </c>
    </row>
    <row r="267" spans="1:23" customFormat="1" ht="33" customHeight="1" x14ac:dyDescent="0.25">
      <c r="A267" s="215" t="s">
        <v>121</v>
      </c>
      <c r="B267" s="264" t="s">
        <v>733</v>
      </c>
      <c r="C267" s="276"/>
      <c r="D267" s="276"/>
      <c r="E267" s="276"/>
      <c r="F267" s="276"/>
      <c r="G267" s="276"/>
      <c r="H267" s="276"/>
      <c r="I267" s="276"/>
      <c r="J267" s="276"/>
      <c r="K267" s="276"/>
      <c r="L267" s="276"/>
      <c r="M267" s="276"/>
      <c r="N267" s="276"/>
      <c r="O267" s="276"/>
      <c r="P267" s="277"/>
      <c r="Q267" s="266" t="s">
        <v>731</v>
      </c>
      <c r="R267" s="267"/>
      <c r="S267" s="412" t="s">
        <v>2057</v>
      </c>
      <c r="T267" s="372"/>
      <c r="U267" s="72">
        <v>3</v>
      </c>
      <c r="V267" s="43">
        <v>5060</v>
      </c>
      <c r="W267" s="40">
        <v>4370</v>
      </c>
    </row>
    <row r="268" spans="1:23" customFormat="1" ht="33" customHeight="1" x14ac:dyDescent="0.25">
      <c r="A268" s="215" t="s">
        <v>122</v>
      </c>
      <c r="B268" s="264" t="s">
        <v>734</v>
      </c>
      <c r="C268" s="276"/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7"/>
      <c r="Q268" s="266" t="s">
        <v>729</v>
      </c>
      <c r="R268" s="267"/>
      <c r="S268" s="412" t="s">
        <v>2053</v>
      </c>
      <c r="T268" s="372"/>
      <c r="U268" s="72">
        <v>6.38</v>
      </c>
      <c r="V268" s="43">
        <v>13180</v>
      </c>
      <c r="W268" s="40">
        <v>11380</v>
      </c>
    </row>
    <row r="269" spans="1:23" customFormat="1" ht="17.25" customHeight="1" x14ac:dyDescent="0.25">
      <c r="A269" s="407" t="s">
        <v>732</v>
      </c>
      <c r="B269" s="316" t="s">
        <v>736</v>
      </c>
      <c r="C269" s="316"/>
      <c r="D269" s="316"/>
      <c r="E269" s="316"/>
      <c r="F269" s="316"/>
      <c r="G269" s="316"/>
      <c r="H269" s="316"/>
      <c r="I269" s="316"/>
      <c r="J269" s="316"/>
      <c r="K269" s="316"/>
      <c r="L269" s="316"/>
      <c r="M269" s="316"/>
      <c r="N269" s="316"/>
      <c r="O269" s="316"/>
      <c r="P269" s="316"/>
      <c r="Q269" s="266"/>
      <c r="R269" s="267"/>
      <c r="S269" s="412"/>
      <c r="T269" s="372"/>
      <c r="U269" s="72"/>
      <c r="V269" s="43"/>
      <c r="W269" s="40" t="s">
        <v>1039</v>
      </c>
    </row>
    <row r="270" spans="1:23" s="16" customFormat="1" ht="33" customHeight="1" x14ac:dyDescent="0.25">
      <c r="A270" s="383"/>
      <c r="B270" s="309" t="s">
        <v>1028</v>
      </c>
      <c r="C270" s="309"/>
      <c r="D270" s="309"/>
      <c r="E270" s="309"/>
      <c r="F270" s="309"/>
      <c r="G270" s="309"/>
      <c r="H270" s="309"/>
      <c r="I270" s="309"/>
      <c r="J270" s="309"/>
      <c r="K270" s="309"/>
      <c r="L270" s="309"/>
      <c r="M270" s="309"/>
      <c r="N270" s="309"/>
      <c r="O270" s="309"/>
      <c r="P270" s="309"/>
      <c r="Q270" s="275" t="s">
        <v>729</v>
      </c>
      <c r="R270" s="275"/>
      <c r="S270" s="322" t="s">
        <v>2058</v>
      </c>
      <c r="T270" s="311"/>
      <c r="U270" s="197">
        <v>5.7</v>
      </c>
      <c r="V270" s="43">
        <v>11760</v>
      </c>
      <c r="W270" s="40">
        <v>10160</v>
      </c>
    </row>
    <row r="271" spans="1:23" s="16" customFormat="1" x14ac:dyDescent="0.25">
      <c r="A271" s="383"/>
      <c r="B271" s="309" t="s">
        <v>1030</v>
      </c>
      <c r="C271" s="309"/>
      <c r="D271" s="309"/>
      <c r="E271" s="309"/>
      <c r="F271" s="309"/>
      <c r="G271" s="309"/>
      <c r="H271" s="309"/>
      <c r="I271" s="309"/>
      <c r="J271" s="309"/>
      <c r="K271" s="309"/>
      <c r="L271" s="309"/>
      <c r="M271" s="309"/>
      <c r="N271" s="309"/>
      <c r="O271" s="309"/>
      <c r="P271" s="309"/>
      <c r="Q271" s="311" t="s">
        <v>1031</v>
      </c>
      <c r="R271" s="311"/>
      <c r="S271" s="311" t="s">
        <v>1032</v>
      </c>
      <c r="T271" s="311"/>
      <c r="U271" s="197">
        <v>7.5</v>
      </c>
      <c r="V271" s="43">
        <v>15480</v>
      </c>
      <c r="W271" s="40">
        <v>13370</v>
      </c>
    </row>
    <row r="272" spans="1:23" s="16" customFormat="1" ht="31.5" customHeight="1" x14ac:dyDescent="0.25">
      <c r="A272" s="383"/>
      <c r="B272" s="309" t="s">
        <v>1033</v>
      </c>
      <c r="C272" s="309"/>
      <c r="D272" s="309"/>
      <c r="E272" s="309"/>
      <c r="F272" s="309"/>
      <c r="G272" s="309"/>
      <c r="H272" s="309"/>
      <c r="I272" s="309"/>
      <c r="J272" s="309"/>
      <c r="K272" s="309"/>
      <c r="L272" s="309"/>
      <c r="M272" s="309"/>
      <c r="N272" s="309"/>
      <c r="O272" s="309"/>
      <c r="P272" s="309"/>
      <c r="Q272" s="311" t="s">
        <v>1031</v>
      </c>
      <c r="R272" s="311"/>
      <c r="S272" s="275" t="s">
        <v>2059</v>
      </c>
      <c r="T272" s="275"/>
      <c r="U272" s="197">
        <v>9.27</v>
      </c>
      <c r="V272" s="43">
        <v>20440</v>
      </c>
      <c r="W272" s="40">
        <v>17660</v>
      </c>
    </row>
    <row r="273" spans="1:23" s="16" customFormat="1" ht="16.5" customHeight="1" x14ac:dyDescent="0.25">
      <c r="A273" s="383"/>
      <c r="B273" s="309" t="s">
        <v>1034</v>
      </c>
      <c r="C273" s="309"/>
      <c r="D273" s="309"/>
      <c r="E273" s="309"/>
      <c r="F273" s="309"/>
      <c r="G273" s="309"/>
      <c r="H273" s="309"/>
      <c r="I273" s="309"/>
      <c r="J273" s="309"/>
      <c r="K273" s="309"/>
      <c r="L273" s="309"/>
      <c r="M273" s="309"/>
      <c r="N273" s="309"/>
      <c r="O273" s="309"/>
      <c r="P273" s="309"/>
      <c r="Q273" s="311" t="s">
        <v>1031</v>
      </c>
      <c r="R273" s="311"/>
      <c r="S273" s="311" t="s">
        <v>1032</v>
      </c>
      <c r="T273" s="311"/>
      <c r="U273" s="197">
        <v>11.07</v>
      </c>
      <c r="V273" s="43">
        <v>24410</v>
      </c>
      <c r="W273" s="40">
        <v>21090</v>
      </c>
    </row>
    <row r="274" spans="1:23" s="16" customFormat="1" ht="16.5" customHeight="1" x14ac:dyDescent="0.25">
      <c r="A274" s="384"/>
      <c r="B274" s="309" t="s">
        <v>1035</v>
      </c>
      <c r="C274" s="309"/>
      <c r="D274" s="309"/>
      <c r="E274" s="309"/>
      <c r="F274" s="309"/>
      <c r="G274" s="309"/>
      <c r="H274" s="309"/>
      <c r="I274" s="309"/>
      <c r="J274" s="309"/>
      <c r="K274" s="309"/>
      <c r="L274" s="309"/>
      <c r="M274" s="309"/>
      <c r="N274" s="309"/>
      <c r="O274" s="309"/>
      <c r="P274" s="309"/>
      <c r="Q274" s="311" t="s">
        <v>1031</v>
      </c>
      <c r="R274" s="311"/>
      <c r="S274" s="311" t="s">
        <v>1031</v>
      </c>
      <c r="T274" s="311"/>
      <c r="U274" s="197">
        <v>12</v>
      </c>
      <c r="V274" s="43">
        <v>26460</v>
      </c>
      <c r="W274" s="40">
        <v>22860</v>
      </c>
    </row>
    <row r="275" spans="1:23" customFormat="1" ht="33" customHeight="1" x14ac:dyDescent="0.25">
      <c r="A275" s="215" t="s">
        <v>123</v>
      </c>
      <c r="B275" s="298" t="s">
        <v>737</v>
      </c>
      <c r="C275" s="298"/>
      <c r="D275" s="298"/>
      <c r="E275" s="298"/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366"/>
      <c r="Q275" s="268" t="s">
        <v>731</v>
      </c>
      <c r="R275" s="269"/>
      <c r="S275" s="268" t="s">
        <v>2060</v>
      </c>
      <c r="T275" s="411"/>
      <c r="U275" s="73">
        <v>5.25</v>
      </c>
      <c r="V275" s="43">
        <v>11580</v>
      </c>
      <c r="W275" s="40">
        <v>10000</v>
      </c>
    </row>
    <row r="276" spans="1:23" customFormat="1" ht="16.5" customHeight="1" x14ac:dyDescent="0.25">
      <c r="A276" s="215" t="s">
        <v>735</v>
      </c>
      <c r="B276" s="264" t="s">
        <v>739</v>
      </c>
      <c r="C276" s="276"/>
      <c r="D276" s="276"/>
      <c r="E276" s="276"/>
      <c r="F276" s="276"/>
      <c r="G276" s="276"/>
      <c r="H276" s="276"/>
      <c r="I276" s="276"/>
      <c r="J276" s="276"/>
      <c r="K276" s="276"/>
      <c r="L276" s="276"/>
      <c r="M276" s="276"/>
      <c r="N276" s="276"/>
      <c r="O276" s="276"/>
      <c r="P276" s="277"/>
      <c r="Q276" s="266" t="s">
        <v>731</v>
      </c>
      <c r="R276" s="267"/>
      <c r="S276" s="266" t="s">
        <v>2047</v>
      </c>
      <c r="T276" s="267"/>
      <c r="U276" s="72">
        <v>3</v>
      </c>
      <c r="V276" s="43">
        <v>3660</v>
      </c>
      <c r="W276" s="40">
        <v>3160</v>
      </c>
    </row>
    <row r="277" spans="1:23" customFormat="1" ht="33" customHeight="1" x14ac:dyDescent="0.25">
      <c r="A277" s="215" t="s">
        <v>124</v>
      </c>
      <c r="B277" s="264" t="s">
        <v>740</v>
      </c>
      <c r="C277" s="276"/>
      <c r="D277" s="276"/>
      <c r="E277" s="276"/>
      <c r="F277" s="276"/>
      <c r="G277" s="276"/>
      <c r="H277" s="276"/>
      <c r="I277" s="276"/>
      <c r="J277" s="276"/>
      <c r="K277" s="276"/>
      <c r="L277" s="276"/>
      <c r="M277" s="276"/>
      <c r="N277" s="276"/>
      <c r="O277" s="276"/>
      <c r="P277" s="277"/>
      <c r="Q277" s="266" t="s">
        <v>741</v>
      </c>
      <c r="R277" s="267"/>
      <c r="S277" s="412" t="s">
        <v>418</v>
      </c>
      <c r="T277" s="372"/>
      <c r="U277" s="72">
        <v>6</v>
      </c>
      <c r="V277" s="43">
        <v>13230</v>
      </c>
      <c r="W277" s="40">
        <v>11430</v>
      </c>
    </row>
    <row r="278" spans="1:23" customFormat="1" ht="16.5" customHeight="1" x14ac:dyDescent="0.25">
      <c r="A278" s="407" t="s">
        <v>738</v>
      </c>
      <c r="B278" s="316" t="s">
        <v>742</v>
      </c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  <c r="N278" s="316"/>
      <c r="O278" s="316"/>
      <c r="P278" s="316"/>
      <c r="Q278" s="266"/>
      <c r="R278" s="267"/>
      <c r="S278" s="412"/>
      <c r="T278" s="372"/>
      <c r="U278" s="72"/>
      <c r="V278" s="43"/>
      <c r="W278" s="40" t="s">
        <v>1039</v>
      </c>
    </row>
    <row r="279" spans="1:23" customFormat="1" ht="33" customHeight="1" x14ac:dyDescent="0.25">
      <c r="A279" s="383"/>
      <c r="B279" s="308" t="s">
        <v>1028</v>
      </c>
      <c r="C279" s="309"/>
      <c r="D279" s="309"/>
      <c r="E279" s="309"/>
      <c r="F279" s="309"/>
      <c r="G279" s="309"/>
      <c r="H279" s="309"/>
      <c r="I279" s="309"/>
      <c r="J279" s="309"/>
      <c r="K279" s="309"/>
      <c r="L279" s="309"/>
      <c r="M279" s="309"/>
      <c r="N279" s="309"/>
      <c r="O279" s="309"/>
      <c r="P279" s="309"/>
      <c r="Q279" s="311" t="s">
        <v>680</v>
      </c>
      <c r="R279" s="311"/>
      <c r="S279" s="322" t="s">
        <v>417</v>
      </c>
      <c r="T279" s="311"/>
      <c r="U279" s="197">
        <v>4.5599999999999996</v>
      </c>
      <c r="V279" s="43">
        <v>9410</v>
      </c>
      <c r="W279" s="40">
        <v>8130</v>
      </c>
    </row>
    <row r="280" spans="1:23" customFormat="1" ht="16.5" customHeight="1" x14ac:dyDescent="0.25">
      <c r="A280" s="383"/>
      <c r="B280" s="308" t="s">
        <v>1030</v>
      </c>
      <c r="C280" s="309"/>
      <c r="D280" s="309"/>
      <c r="E280" s="309"/>
      <c r="F280" s="309"/>
      <c r="G280" s="309"/>
      <c r="H280" s="309"/>
      <c r="I280" s="309"/>
      <c r="J280" s="309"/>
      <c r="K280" s="309"/>
      <c r="L280" s="309"/>
      <c r="M280" s="309"/>
      <c r="N280" s="309"/>
      <c r="O280" s="309"/>
      <c r="P280" s="309"/>
      <c r="Q280" s="311" t="s">
        <v>1031</v>
      </c>
      <c r="R280" s="311"/>
      <c r="S280" s="311" t="s">
        <v>1032</v>
      </c>
      <c r="T280" s="311"/>
      <c r="U280" s="197">
        <v>6</v>
      </c>
      <c r="V280" s="43">
        <v>12390</v>
      </c>
      <c r="W280" s="40">
        <v>10700</v>
      </c>
    </row>
    <row r="281" spans="1:23" customFormat="1" ht="33" customHeight="1" x14ac:dyDescent="0.25">
      <c r="A281" s="383"/>
      <c r="B281" s="308" t="s">
        <v>1033</v>
      </c>
      <c r="C281" s="309"/>
      <c r="D281" s="309"/>
      <c r="E281" s="309"/>
      <c r="F281" s="309"/>
      <c r="G281" s="309"/>
      <c r="H281" s="309"/>
      <c r="I281" s="309"/>
      <c r="J281" s="309"/>
      <c r="K281" s="309"/>
      <c r="L281" s="309"/>
      <c r="M281" s="309"/>
      <c r="N281" s="309"/>
      <c r="O281" s="309"/>
      <c r="P281" s="309"/>
      <c r="Q281" s="311" t="s">
        <v>1031</v>
      </c>
      <c r="R281" s="311"/>
      <c r="S281" s="275" t="s">
        <v>2054</v>
      </c>
      <c r="T281" s="275"/>
      <c r="U281" s="197">
        <v>7.42</v>
      </c>
      <c r="V281" s="43">
        <v>16360</v>
      </c>
      <c r="W281" s="40">
        <v>14140</v>
      </c>
    </row>
    <row r="282" spans="1:23" customFormat="1" ht="16.5" customHeight="1" x14ac:dyDescent="0.25">
      <c r="A282" s="383"/>
      <c r="B282" s="308" t="s">
        <v>1034</v>
      </c>
      <c r="C282" s="309"/>
      <c r="D282" s="309"/>
      <c r="E282" s="309"/>
      <c r="F282" s="309"/>
      <c r="G282" s="309"/>
      <c r="H282" s="309"/>
      <c r="I282" s="309"/>
      <c r="J282" s="309"/>
      <c r="K282" s="309"/>
      <c r="L282" s="309"/>
      <c r="M282" s="309"/>
      <c r="N282" s="309"/>
      <c r="O282" s="309"/>
      <c r="P282" s="309"/>
      <c r="Q282" s="311" t="s">
        <v>1031</v>
      </c>
      <c r="R282" s="311"/>
      <c r="S282" s="311" t="s">
        <v>1032</v>
      </c>
      <c r="T282" s="311"/>
      <c r="U282" s="197">
        <v>8.86</v>
      </c>
      <c r="V282" s="43">
        <v>19540</v>
      </c>
      <c r="W282" s="40">
        <v>16880</v>
      </c>
    </row>
    <row r="283" spans="1:23" customFormat="1" ht="16.5" customHeight="1" x14ac:dyDescent="0.25">
      <c r="A283" s="384"/>
      <c r="B283" s="308" t="s">
        <v>1035</v>
      </c>
      <c r="C283" s="309"/>
      <c r="D283" s="309"/>
      <c r="E283" s="309"/>
      <c r="F283" s="309"/>
      <c r="G283" s="309"/>
      <c r="H283" s="309"/>
      <c r="I283" s="309"/>
      <c r="J283" s="309"/>
      <c r="K283" s="309"/>
      <c r="L283" s="309"/>
      <c r="M283" s="309"/>
      <c r="N283" s="309"/>
      <c r="O283" s="309"/>
      <c r="P283" s="309"/>
      <c r="Q283" s="311" t="s">
        <v>1031</v>
      </c>
      <c r="R283" s="311"/>
      <c r="S283" s="311" t="s">
        <v>1031</v>
      </c>
      <c r="T283" s="311"/>
      <c r="U283" s="197">
        <v>10.25</v>
      </c>
      <c r="V283" s="43">
        <v>22600</v>
      </c>
      <c r="W283" s="40">
        <v>19530</v>
      </c>
    </row>
    <row r="284" spans="1:23" customFormat="1" ht="33" customHeight="1" x14ac:dyDescent="0.25">
      <c r="A284" s="407" t="s">
        <v>125</v>
      </c>
      <c r="B284" s="327" t="s">
        <v>419</v>
      </c>
      <c r="C284" s="327"/>
      <c r="D284" s="327"/>
      <c r="E284" s="327"/>
      <c r="F284" s="327"/>
      <c r="G284" s="327"/>
      <c r="H284" s="327"/>
      <c r="I284" s="327"/>
      <c r="J284" s="327"/>
      <c r="K284" s="327"/>
      <c r="L284" s="327"/>
      <c r="M284" s="327"/>
      <c r="N284" s="327"/>
      <c r="O284" s="327"/>
      <c r="P284" s="327"/>
      <c r="Q284" s="311"/>
      <c r="R284" s="311"/>
      <c r="S284" s="311"/>
      <c r="T284" s="311"/>
      <c r="U284" s="197"/>
      <c r="V284" s="43"/>
      <c r="W284" s="40" t="s">
        <v>1039</v>
      </c>
    </row>
    <row r="285" spans="1:23" customFormat="1" ht="48" customHeight="1" x14ac:dyDescent="0.25">
      <c r="A285" s="383"/>
      <c r="B285" s="274" t="s">
        <v>1028</v>
      </c>
      <c r="C285" s="274"/>
      <c r="D285" s="274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5" t="s">
        <v>1715</v>
      </c>
      <c r="R285" s="275"/>
      <c r="S285" s="275" t="s">
        <v>2061</v>
      </c>
      <c r="T285" s="275"/>
      <c r="U285" s="26">
        <v>9.36</v>
      </c>
      <c r="V285" s="43">
        <v>25980</v>
      </c>
      <c r="W285" s="40">
        <v>22440</v>
      </c>
    </row>
    <row r="286" spans="1:23" customFormat="1" ht="16.5" customHeight="1" x14ac:dyDescent="0.25">
      <c r="A286" s="383"/>
      <c r="B286" s="274" t="s">
        <v>1030</v>
      </c>
      <c r="C286" s="274"/>
      <c r="D286" s="274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5" t="s">
        <v>1031</v>
      </c>
      <c r="R286" s="275"/>
      <c r="S286" s="275" t="s">
        <v>1032</v>
      </c>
      <c r="T286" s="275"/>
      <c r="U286" s="26">
        <v>12.37</v>
      </c>
      <c r="V286" s="43">
        <v>34330</v>
      </c>
      <c r="W286" s="40">
        <v>29660</v>
      </c>
    </row>
    <row r="287" spans="1:23" customFormat="1" ht="50.25" customHeight="1" x14ac:dyDescent="0.25">
      <c r="A287" s="383"/>
      <c r="B287" s="274" t="s">
        <v>1033</v>
      </c>
      <c r="C287" s="274"/>
      <c r="D287" s="274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5" t="s">
        <v>1031</v>
      </c>
      <c r="R287" s="275"/>
      <c r="S287" s="275" t="s">
        <v>2062</v>
      </c>
      <c r="T287" s="275"/>
      <c r="U287" s="26">
        <v>15.31</v>
      </c>
      <c r="V287" s="43">
        <v>44640</v>
      </c>
      <c r="W287" s="40">
        <v>38570</v>
      </c>
    </row>
    <row r="288" spans="1:23" customFormat="1" ht="16.5" customHeight="1" x14ac:dyDescent="0.25">
      <c r="A288" s="383"/>
      <c r="B288" s="274" t="s">
        <v>1034</v>
      </c>
      <c r="C288" s="274"/>
      <c r="D288" s="274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5" t="s">
        <v>1031</v>
      </c>
      <c r="R288" s="275"/>
      <c r="S288" s="275" t="s">
        <v>1032</v>
      </c>
      <c r="T288" s="275"/>
      <c r="U288" s="13">
        <v>18.32</v>
      </c>
      <c r="V288" s="43">
        <v>53410</v>
      </c>
      <c r="W288" s="40">
        <v>46150</v>
      </c>
    </row>
    <row r="289" spans="1:23" customFormat="1" ht="16.5" customHeight="1" x14ac:dyDescent="0.25">
      <c r="A289" s="383"/>
      <c r="B289" s="274" t="s">
        <v>1035</v>
      </c>
      <c r="C289" s="274"/>
      <c r="D289" s="274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5" t="s">
        <v>1031</v>
      </c>
      <c r="R289" s="275"/>
      <c r="S289" s="275" t="s">
        <v>1031</v>
      </c>
      <c r="T289" s="275"/>
      <c r="U289" s="13">
        <v>22.8</v>
      </c>
      <c r="V289" s="43">
        <v>66480</v>
      </c>
      <c r="W289" s="40">
        <v>57430</v>
      </c>
    </row>
    <row r="290" spans="1:23" customFormat="1" ht="33" customHeight="1" x14ac:dyDescent="0.25">
      <c r="A290" s="384"/>
      <c r="B290" s="333" t="s">
        <v>743</v>
      </c>
      <c r="C290" s="333"/>
      <c r="D290" s="333"/>
      <c r="E290" s="333"/>
      <c r="F290" s="333"/>
      <c r="G290" s="333"/>
      <c r="H290" s="333"/>
      <c r="I290" s="333"/>
      <c r="J290" s="333"/>
      <c r="K290" s="333"/>
      <c r="L290" s="333"/>
      <c r="M290" s="333"/>
      <c r="N290" s="333"/>
      <c r="O290" s="333"/>
      <c r="P290" s="333"/>
      <c r="Q290" s="275"/>
      <c r="R290" s="275"/>
      <c r="S290" s="275"/>
      <c r="T290" s="275"/>
      <c r="U290" s="13"/>
      <c r="V290" s="43"/>
      <c r="W290" s="40" t="s">
        <v>1039</v>
      </c>
    </row>
    <row r="291" spans="1:23" customFormat="1" ht="51.75" customHeight="1" x14ac:dyDescent="0.25">
      <c r="A291" s="215" t="s">
        <v>126</v>
      </c>
      <c r="B291" s="298" t="s">
        <v>744</v>
      </c>
      <c r="C291" s="299"/>
      <c r="D291" s="299"/>
      <c r="E291" s="299"/>
      <c r="F291" s="299"/>
      <c r="G291" s="299"/>
      <c r="H291" s="299"/>
      <c r="I291" s="299"/>
      <c r="J291" s="299"/>
      <c r="K291" s="299"/>
      <c r="L291" s="299"/>
      <c r="M291" s="299"/>
      <c r="N291" s="299"/>
      <c r="O291" s="299"/>
      <c r="P291" s="300"/>
      <c r="Q291" s="268" t="s">
        <v>1715</v>
      </c>
      <c r="R291" s="269"/>
      <c r="S291" s="410" t="s">
        <v>403</v>
      </c>
      <c r="T291" s="411"/>
      <c r="U291" s="73">
        <v>12</v>
      </c>
      <c r="V291" s="43">
        <v>33300</v>
      </c>
      <c r="W291" s="40">
        <v>28770</v>
      </c>
    </row>
    <row r="292" spans="1:23" customFormat="1" ht="33" customHeight="1" x14ac:dyDescent="0.25">
      <c r="A292" s="228" t="s">
        <v>127</v>
      </c>
      <c r="B292" s="316" t="s">
        <v>745</v>
      </c>
      <c r="C292" s="316"/>
      <c r="D292" s="316"/>
      <c r="E292" s="316"/>
      <c r="F292" s="316"/>
      <c r="G292" s="316"/>
      <c r="H292" s="316"/>
      <c r="I292" s="316"/>
      <c r="J292" s="316"/>
      <c r="K292" s="316"/>
      <c r="L292" s="316"/>
      <c r="M292" s="316"/>
      <c r="N292" s="316"/>
      <c r="O292" s="316"/>
      <c r="P292" s="316"/>
      <c r="Q292" s="268"/>
      <c r="R292" s="269"/>
      <c r="S292" s="410"/>
      <c r="T292" s="411"/>
      <c r="U292" s="21"/>
      <c r="V292" s="43"/>
      <c r="W292" s="40" t="s">
        <v>1039</v>
      </c>
    </row>
    <row r="293" spans="1:23" customFormat="1" ht="51" customHeight="1" x14ac:dyDescent="0.25">
      <c r="A293" s="213"/>
      <c r="B293" s="309" t="s">
        <v>1028</v>
      </c>
      <c r="C293" s="309"/>
      <c r="D293" s="309"/>
      <c r="E293" s="309"/>
      <c r="F293" s="309"/>
      <c r="G293" s="309"/>
      <c r="H293" s="309"/>
      <c r="I293" s="309"/>
      <c r="J293" s="309"/>
      <c r="K293" s="309"/>
      <c r="L293" s="309"/>
      <c r="M293" s="309"/>
      <c r="N293" s="309"/>
      <c r="O293" s="309"/>
      <c r="P293" s="309"/>
      <c r="Q293" s="275" t="s">
        <v>746</v>
      </c>
      <c r="R293" s="275"/>
      <c r="S293" s="322" t="s">
        <v>2063</v>
      </c>
      <c r="T293" s="322"/>
      <c r="U293" s="197">
        <v>11.34</v>
      </c>
      <c r="V293" s="43">
        <v>31460</v>
      </c>
      <c r="W293" s="40">
        <v>27180</v>
      </c>
    </row>
    <row r="294" spans="1:23" customFormat="1" ht="51.75" customHeight="1" x14ac:dyDescent="0.25">
      <c r="A294" s="213"/>
      <c r="B294" s="309" t="s">
        <v>1030</v>
      </c>
      <c r="C294" s="309"/>
      <c r="D294" s="309"/>
      <c r="E294" s="309"/>
      <c r="F294" s="309"/>
      <c r="G294" s="309"/>
      <c r="H294" s="309"/>
      <c r="I294" s="309"/>
      <c r="J294" s="309"/>
      <c r="K294" s="309"/>
      <c r="L294" s="309"/>
      <c r="M294" s="309"/>
      <c r="N294" s="309"/>
      <c r="O294" s="309"/>
      <c r="P294" s="309"/>
      <c r="Q294" s="275" t="s">
        <v>1031</v>
      </c>
      <c r="R294" s="275"/>
      <c r="S294" s="266" t="s">
        <v>2063</v>
      </c>
      <c r="T294" s="372"/>
      <c r="U294" s="197">
        <v>14</v>
      </c>
      <c r="V294" s="43">
        <v>38850</v>
      </c>
      <c r="W294" s="40">
        <v>33570</v>
      </c>
    </row>
    <row r="295" spans="1:23" customFormat="1" ht="48" customHeight="1" x14ac:dyDescent="0.25">
      <c r="A295" s="213"/>
      <c r="B295" s="274" t="s">
        <v>1033</v>
      </c>
      <c r="C295" s="274"/>
      <c r="D295" s="274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5" t="s">
        <v>1031</v>
      </c>
      <c r="R295" s="275"/>
      <c r="S295" s="266" t="s">
        <v>2064</v>
      </c>
      <c r="T295" s="372"/>
      <c r="U295" s="26">
        <v>16.66</v>
      </c>
      <c r="V295" s="43">
        <v>48580</v>
      </c>
      <c r="W295" s="40">
        <v>41970</v>
      </c>
    </row>
    <row r="296" spans="1:23" customFormat="1" x14ac:dyDescent="0.25">
      <c r="A296" s="214"/>
      <c r="B296" s="274" t="s">
        <v>1034</v>
      </c>
      <c r="C296" s="274"/>
      <c r="D296" s="274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5" t="s">
        <v>1031</v>
      </c>
      <c r="R296" s="275"/>
      <c r="S296" s="275" t="s">
        <v>1032</v>
      </c>
      <c r="T296" s="275"/>
      <c r="U296" s="13">
        <v>19.34</v>
      </c>
      <c r="V296" s="43">
        <v>56390</v>
      </c>
      <c r="W296" s="40">
        <v>48720</v>
      </c>
    </row>
    <row r="297" spans="1:23" customFormat="1" x14ac:dyDescent="0.25">
      <c r="A297" s="215"/>
      <c r="B297" s="274" t="s">
        <v>1035</v>
      </c>
      <c r="C297" s="274"/>
      <c r="D297" s="274"/>
      <c r="E297" s="274"/>
      <c r="F297" s="274"/>
      <c r="G297" s="274"/>
      <c r="H297" s="274"/>
      <c r="I297" s="274"/>
      <c r="J297" s="274"/>
      <c r="K297" s="274"/>
      <c r="L297" s="274"/>
      <c r="M297" s="274"/>
      <c r="N297" s="274"/>
      <c r="O297" s="274"/>
      <c r="P297" s="274"/>
      <c r="Q297" s="275" t="s">
        <v>1031</v>
      </c>
      <c r="R297" s="275"/>
      <c r="S297" s="275" t="s">
        <v>1031</v>
      </c>
      <c r="T297" s="275"/>
      <c r="U297" s="13">
        <v>22</v>
      </c>
      <c r="V297" s="43">
        <v>64140</v>
      </c>
      <c r="W297" s="40">
        <v>55410</v>
      </c>
    </row>
    <row r="298" spans="1:23" customFormat="1" ht="66" customHeight="1" x14ac:dyDescent="0.25">
      <c r="A298" s="215" t="s">
        <v>128</v>
      </c>
      <c r="B298" s="264" t="s">
        <v>747</v>
      </c>
      <c r="C298" s="276"/>
      <c r="D298" s="276"/>
      <c r="E298" s="276"/>
      <c r="F298" s="276"/>
      <c r="G298" s="276"/>
      <c r="H298" s="276"/>
      <c r="I298" s="276"/>
      <c r="J298" s="276"/>
      <c r="K298" s="276"/>
      <c r="L298" s="276"/>
      <c r="M298" s="276"/>
      <c r="N298" s="276"/>
      <c r="O298" s="276"/>
      <c r="P298" s="277"/>
      <c r="Q298" s="266" t="s">
        <v>675</v>
      </c>
      <c r="R298" s="267"/>
      <c r="S298" s="410" t="s">
        <v>2065</v>
      </c>
      <c r="T298" s="411"/>
      <c r="U298" s="72">
        <v>3.14</v>
      </c>
      <c r="V298" s="43">
        <v>11940</v>
      </c>
      <c r="W298" s="40">
        <v>10310</v>
      </c>
    </row>
    <row r="299" spans="1:23" customFormat="1" ht="33" customHeight="1" x14ac:dyDescent="0.25">
      <c r="A299" s="228" t="s">
        <v>129</v>
      </c>
      <c r="B299" s="309" t="s">
        <v>748</v>
      </c>
      <c r="C299" s="309"/>
      <c r="D299" s="309"/>
      <c r="E299" s="309"/>
      <c r="F299" s="309"/>
      <c r="G299" s="309"/>
      <c r="H299" s="309"/>
      <c r="I299" s="309"/>
      <c r="J299" s="309"/>
      <c r="K299" s="309"/>
      <c r="L299" s="309"/>
      <c r="M299" s="309"/>
      <c r="N299" s="309"/>
      <c r="O299" s="309"/>
      <c r="P299" s="309"/>
      <c r="Q299" s="275"/>
      <c r="R299" s="275"/>
      <c r="S299" s="275"/>
      <c r="T299" s="275"/>
      <c r="U299" s="13"/>
      <c r="V299" s="43"/>
      <c r="W299" s="40"/>
    </row>
    <row r="300" spans="1:23" customFormat="1" ht="51" customHeight="1" x14ac:dyDescent="0.25">
      <c r="A300" s="213"/>
      <c r="B300" s="309" t="s">
        <v>1028</v>
      </c>
      <c r="C300" s="309"/>
      <c r="D300" s="309"/>
      <c r="E300" s="309"/>
      <c r="F300" s="309"/>
      <c r="G300" s="309"/>
      <c r="H300" s="309"/>
      <c r="I300" s="309"/>
      <c r="J300" s="309"/>
      <c r="K300" s="309"/>
      <c r="L300" s="309"/>
      <c r="M300" s="309"/>
      <c r="N300" s="309"/>
      <c r="O300" s="309"/>
      <c r="P300" s="309"/>
      <c r="Q300" s="311" t="s">
        <v>1715</v>
      </c>
      <c r="R300" s="311"/>
      <c r="S300" s="322" t="s">
        <v>2063</v>
      </c>
      <c r="T300" s="322"/>
      <c r="U300" s="197">
        <v>19.09</v>
      </c>
      <c r="V300" s="43">
        <v>52960</v>
      </c>
      <c r="W300" s="40">
        <v>45760</v>
      </c>
    </row>
    <row r="301" spans="1:23" customFormat="1" ht="16.5" customHeight="1" x14ac:dyDescent="0.25">
      <c r="A301" s="213"/>
      <c r="B301" s="309" t="s">
        <v>1030</v>
      </c>
      <c r="C301" s="309"/>
      <c r="D301" s="309"/>
      <c r="E301" s="309"/>
      <c r="F301" s="309"/>
      <c r="G301" s="309"/>
      <c r="H301" s="309"/>
      <c r="I301" s="309"/>
      <c r="J301" s="309"/>
      <c r="K301" s="309"/>
      <c r="L301" s="309"/>
      <c r="M301" s="309"/>
      <c r="N301" s="309"/>
      <c r="O301" s="309"/>
      <c r="P301" s="309"/>
      <c r="Q301" s="275" t="s">
        <v>1031</v>
      </c>
      <c r="R301" s="275"/>
      <c r="S301" s="275" t="s">
        <v>1032</v>
      </c>
      <c r="T301" s="275"/>
      <c r="U301" s="197">
        <v>30.29</v>
      </c>
      <c r="V301" s="43">
        <v>84040</v>
      </c>
      <c r="W301" s="40">
        <v>72610</v>
      </c>
    </row>
    <row r="302" spans="1:23" customFormat="1" ht="51.75" customHeight="1" x14ac:dyDescent="0.25">
      <c r="A302" s="213"/>
      <c r="B302" s="309" t="s">
        <v>1033</v>
      </c>
      <c r="C302" s="309"/>
      <c r="D302" s="309"/>
      <c r="E302" s="309"/>
      <c r="F302" s="309"/>
      <c r="G302" s="309"/>
      <c r="H302" s="309"/>
      <c r="I302" s="309"/>
      <c r="J302" s="309"/>
      <c r="K302" s="309"/>
      <c r="L302" s="309"/>
      <c r="M302" s="309"/>
      <c r="N302" s="309"/>
      <c r="O302" s="309"/>
      <c r="P302" s="309"/>
      <c r="Q302" s="275" t="s">
        <v>1031</v>
      </c>
      <c r="R302" s="275"/>
      <c r="S302" s="359" t="s">
        <v>2064</v>
      </c>
      <c r="T302" s="359"/>
      <c r="U302" s="197">
        <v>48.91</v>
      </c>
      <c r="V302" s="43">
        <v>142600</v>
      </c>
      <c r="W302" s="40">
        <v>123210</v>
      </c>
    </row>
    <row r="303" spans="1:23" customFormat="1" ht="16.5" customHeight="1" x14ac:dyDescent="0.25">
      <c r="A303" s="213"/>
      <c r="B303" s="309" t="s">
        <v>1034</v>
      </c>
      <c r="C303" s="309"/>
      <c r="D303" s="309"/>
      <c r="E303" s="309"/>
      <c r="F303" s="309"/>
      <c r="G303" s="309"/>
      <c r="H303" s="309"/>
      <c r="I303" s="309"/>
      <c r="J303" s="309"/>
      <c r="K303" s="309"/>
      <c r="L303" s="309"/>
      <c r="M303" s="309"/>
      <c r="N303" s="309"/>
      <c r="O303" s="309"/>
      <c r="P303" s="309"/>
      <c r="Q303" s="275" t="s">
        <v>1031</v>
      </c>
      <c r="R303" s="275"/>
      <c r="S303" s="275" t="s">
        <v>1032</v>
      </c>
      <c r="T303" s="275"/>
      <c r="U303" s="197">
        <v>72.849999999999994</v>
      </c>
      <c r="V303" s="43">
        <v>212400</v>
      </c>
      <c r="W303" s="40">
        <v>183510</v>
      </c>
    </row>
    <row r="304" spans="1:23" customFormat="1" ht="16.5" customHeight="1" x14ac:dyDescent="0.25">
      <c r="A304" s="214"/>
      <c r="B304" s="309" t="s">
        <v>1035</v>
      </c>
      <c r="C304" s="309"/>
      <c r="D304" s="309"/>
      <c r="E304" s="309"/>
      <c r="F304" s="309"/>
      <c r="G304" s="309"/>
      <c r="H304" s="309"/>
      <c r="I304" s="309"/>
      <c r="J304" s="309"/>
      <c r="K304" s="309"/>
      <c r="L304" s="309"/>
      <c r="M304" s="309"/>
      <c r="N304" s="309"/>
      <c r="O304" s="309"/>
      <c r="P304" s="309"/>
      <c r="Q304" s="275" t="s">
        <v>1031</v>
      </c>
      <c r="R304" s="275"/>
      <c r="S304" s="275" t="s">
        <v>1031</v>
      </c>
      <c r="T304" s="275"/>
      <c r="U304" s="197">
        <v>101.2</v>
      </c>
      <c r="V304" s="43">
        <v>295050</v>
      </c>
      <c r="W304" s="40">
        <v>254920</v>
      </c>
    </row>
    <row r="305" spans="1:23" customFormat="1" ht="16.5" customHeight="1" x14ac:dyDescent="0.25">
      <c r="A305" s="228" t="s">
        <v>130</v>
      </c>
      <c r="B305" s="418" t="s">
        <v>750</v>
      </c>
      <c r="C305" s="418"/>
      <c r="D305" s="418"/>
      <c r="E305" s="418"/>
      <c r="F305" s="418"/>
      <c r="G305" s="418"/>
      <c r="H305" s="418"/>
      <c r="I305" s="418"/>
      <c r="J305" s="418"/>
      <c r="K305" s="418"/>
      <c r="L305" s="418"/>
      <c r="M305" s="418"/>
      <c r="N305" s="418"/>
      <c r="O305" s="418"/>
      <c r="P305" s="418"/>
      <c r="Q305" s="419" t="s">
        <v>680</v>
      </c>
      <c r="R305" s="419"/>
      <c r="S305" s="420"/>
      <c r="T305" s="420"/>
      <c r="U305" s="219"/>
      <c r="V305" s="43"/>
      <c r="W305" s="40" t="s">
        <v>1039</v>
      </c>
    </row>
    <row r="306" spans="1:23" customFormat="1" ht="33" customHeight="1" x14ac:dyDescent="0.25">
      <c r="A306" s="213"/>
      <c r="B306" s="421" t="s">
        <v>1028</v>
      </c>
      <c r="C306" s="421"/>
      <c r="D306" s="421"/>
      <c r="E306" s="421"/>
      <c r="F306" s="421"/>
      <c r="G306" s="421"/>
      <c r="H306" s="421"/>
      <c r="I306" s="421"/>
      <c r="J306" s="421"/>
      <c r="K306" s="421"/>
      <c r="L306" s="421"/>
      <c r="M306" s="421"/>
      <c r="N306" s="421"/>
      <c r="O306" s="421"/>
      <c r="P306" s="421"/>
      <c r="Q306" s="275" t="s">
        <v>1031</v>
      </c>
      <c r="R306" s="275"/>
      <c r="S306" s="322" t="s">
        <v>414</v>
      </c>
      <c r="T306" s="322"/>
      <c r="U306" s="197">
        <v>1.9</v>
      </c>
      <c r="V306" s="43">
        <v>3400</v>
      </c>
      <c r="W306" s="40">
        <v>2940</v>
      </c>
    </row>
    <row r="307" spans="1:23" customFormat="1" ht="16.5" customHeight="1" x14ac:dyDescent="0.25">
      <c r="A307" s="213"/>
      <c r="B307" s="309" t="s">
        <v>1030</v>
      </c>
      <c r="C307" s="309"/>
      <c r="D307" s="309"/>
      <c r="E307" s="309"/>
      <c r="F307" s="309"/>
      <c r="G307" s="309"/>
      <c r="H307" s="309"/>
      <c r="I307" s="309"/>
      <c r="J307" s="309"/>
      <c r="K307" s="309"/>
      <c r="L307" s="309"/>
      <c r="M307" s="309"/>
      <c r="N307" s="309"/>
      <c r="O307" s="309"/>
      <c r="P307" s="309"/>
      <c r="Q307" s="275" t="s">
        <v>1031</v>
      </c>
      <c r="R307" s="275"/>
      <c r="S307" s="275" t="s">
        <v>1032</v>
      </c>
      <c r="T307" s="275"/>
      <c r="U307" s="208">
        <v>5.47</v>
      </c>
      <c r="V307" s="43">
        <v>9790</v>
      </c>
      <c r="W307" s="40">
        <v>8460</v>
      </c>
    </row>
    <row r="308" spans="1:23" customFormat="1" ht="33" customHeight="1" x14ac:dyDescent="0.25">
      <c r="A308" s="213"/>
      <c r="B308" s="309" t="s">
        <v>1033</v>
      </c>
      <c r="C308" s="309"/>
      <c r="D308" s="309"/>
      <c r="E308" s="309"/>
      <c r="F308" s="309"/>
      <c r="G308" s="309"/>
      <c r="H308" s="309"/>
      <c r="I308" s="309"/>
      <c r="J308" s="309"/>
      <c r="K308" s="309"/>
      <c r="L308" s="309"/>
      <c r="M308" s="309"/>
      <c r="N308" s="309"/>
      <c r="O308" s="309"/>
      <c r="P308" s="309"/>
      <c r="Q308" s="275" t="s">
        <v>1031</v>
      </c>
      <c r="R308" s="275"/>
      <c r="S308" s="417" t="s">
        <v>1919</v>
      </c>
      <c r="T308" s="417"/>
      <c r="U308" s="197">
        <v>9.0399999999999991</v>
      </c>
      <c r="V308" s="43">
        <v>17440</v>
      </c>
      <c r="W308" s="40">
        <v>15070</v>
      </c>
    </row>
    <row r="309" spans="1:23" customFormat="1" ht="16.5" customHeight="1" x14ac:dyDescent="0.25">
      <c r="A309" s="213"/>
      <c r="B309" s="309" t="s">
        <v>1034</v>
      </c>
      <c r="C309" s="309"/>
      <c r="D309" s="309"/>
      <c r="E309" s="309"/>
      <c r="F309" s="309"/>
      <c r="G309" s="309"/>
      <c r="H309" s="309"/>
      <c r="I309" s="309"/>
      <c r="J309" s="309"/>
      <c r="K309" s="309"/>
      <c r="L309" s="309"/>
      <c r="M309" s="309"/>
      <c r="N309" s="309"/>
      <c r="O309" s="309"/>
      <c r="P309" s="309"/>
      <c r="Q309" s="275" t="s">
        <v>1031</v>
      </c>
      <c r="R309" s="275"/>
      <c r="S309" s="275" t="s">
        <v>1032</v>
      </c>
      <c r="T309" s="275"/>
      <c r="U309" s="208">
        <v>12.6</v>
      </c>
      <c r="V309" s="43">
        <v>24310</v>
      </c>
      <c r="W309" s="40">
        <v>21010</v>
      </c>
    </row>
    <row r="310" spans="1:23" customFormat="1" ht="16.5" customHeight="1" x14ac:dyDescent="0.25">
      <c r="A310" s="214"/>
      <c r="B310" s="309" t="s">
        <v>1035</v>
      </c>
      <c r="C310" s="309"/>
      <c r="D310" s="309"/>
      <c r="E310" s="309"/>
      <c r="F310" s="309"/>
      <c r="G310" s="309"/>
      <c r="H310" s="309"/>
      <c r="I310" s="309"/>
      <c r="J310" s="309"/>
      <c r="K310" s="309"/>
      <c r="L310" s="309"/>
      <c r="M310" s="309"/>
      <c r="N310" s="309"/>
      <c r="O310" s="309"/>
      <c r="P310" s="309"/>
      <c r="Q310" s="275" t="s">
        <v>1031</v>
      </c>
      <c r="R310" s="275"/>
      <c r="S310" s="275" t="s">
        <v>1031</v>
      </c>
      <c r="T310" s="275"/>
      <c r="U310" s="208">
        <v>16.2</v>
      </c>
      <c r="V310" s="43">
        <v>31250</v>
      </c>
      <c r="W310" s="40">
        <v>27000</v>
      </c>
    </row>
    <row r="311" spans="1:23" customFormat="1" ht="33" customHeight="1" x14ac:dyDescent="0.25">
      <c r="A311" s="162" t="s">
        <v>131</v>
      </c>
      <c r="B311" s="422" t="s">
        <v>751</v>
      </c>
      <c r="C311" s="422"/>
      <c r="D311" s="422"/>
      <c r="E311" s="422"/>
      <c r="F311" s="422"/>
      <c r="G311" s="422"/>
      <c r="H311" s="422"/>
      <c r="I311" s="422"/>
      <c r="J311" s="422"/>
      <c r="K311" s="422"/>
      <c r="L311" s="422"/>
      <c r="M311" s="422"/>
      <c r="N311" s="422"/>
      <c r="O311" s="422"/>
      <c r="P311" s="422"/>
      <c r="Q311" s="275" t="s">
        <v>1229</v>
      </c>
      <c r="R311" s="275"/>
      <c r="S311" s="275" t="s">
        <v>2066</v>
      </c>
      <c r="T311" s="338"/>
      <c r="U311" s="26">
        <v>2</v>
      </c>
      <c r="V311" s="43">
        <v>4810</v>
      </c>
      <c r="W311" s="40">
        <v>4160</v>
      </c>
    </row>
    <row r="312" spans="1:23" customFormat="1" ht="33" customHeight="1" x14ac:dyDescent="0.25">
      <c r="A312" s="228" t="s">
        <v>132</v>
      </c>
      <c r="B312" s="309" t="s">
        <v>752</v>
      </c>
      <c r="C312" s="309"/>
      <c r="D312" s="309"/>
      <c r="E312" s="309"/>
      <c r="F312" s="309"/>
      <c r="G312" s="309"/>
      <c r="H312" s="309"/>
      <c r="I312" s="309"/>
      <c r="J312" s="309"/>
      <c r="K312" s="309"/>
      <c r="L312" s="309"/>
      <c r="M312" s="309"/>
      <c r="N312" s="309"/>
      <c r="O312" s="309"/>
      <c r="P312" s="309"/>
      <c r="Q312" s="275"/>
      <c r="R312" s="275"/>
      <c r="S312" s="275"/>
      <c r="T312" s="275"/>
      <c r="U312" s="204"/>
      <c r="V312" s="43"/>
      <c r="W312" s="40" t="s">
        <v>1039</v>
      </c>
    </row>
    <row r="313" spans="1:23" customFormat="1" ht="33" customHeight="1" x14ac:dyDescent="0.25">
      <c r="A313" s="213"/>
      <c r="B313" s="421">
        <v>63</v>
      </c>
      <c r="C313" s="421"/>
      <c r="D313" s="421"/>
      <c r="E313" s="421"/>
      <c r="F313" s="421"/>
      <c r="G313" s="421"/>
      <c r="H313" s="421"/>
      <c r="I313" s="421"/>
      <c r="J313" s="421"/>
      <c r="K313" s="421"/>
      <c r="L313" s="421"/>
      <c r="M313" s="421"/>
      <c r="N313" s="421"/>
      <c r="O313" s="421"/>
      <c r="P313" s="421"/>
      <c r="Q313" s="311" t="s">
        <v>746</v>
      </c>
      <c r="R313" s="311"/>
      <c r="S313" s="322" t="s">
        <v>2067</v>
      </c>
      <c r="T313" s="322"/>
      <c r="U313" s="197">
        <v>2.5499999999999998</v>
      </c>
      <c r="V313" s="43">
        <v>5260</v>
      </c>
      <c r="W313" s="40">
        <v>4550</v>
      </c>
    </row>
    <row r="314" spans="1:23" customFormat="1" ht="16.5" customHeight="1" x14ac:dyDescent="0.25">
      <c r="A314" s="213"/>
      <c r="B314" s="309">
        <v>110</v>
      </c>
      <c r="C314" s="309"/>
      <c r="D314" s="309"/>
      <c r="E314" s="309"/>
      <c r="F314" s="309"/>
      <c r="G314" s="309"/>
      <c r="H314" s="309"/>
      <c r="I314" s="309"/>
      <c r="J314" s="309"/>
      <c r="K314" s="309"/>
      <c r="L314" s="309"/>
      <c r="M314" s="309"/>
      <c r="N314" s="309"/>
      <c r="O314" s="309"/>
      <c r="P314" s="309"/>
      <c r="Q314" s="275" t="s">
        <v>1031</v>
      </c>
      <c r="R314" s="275"/>
      <c r="S314" s="275" t="s">
        <v>1032</v>
      </c>
      <c r="T314" s="275"/>
      <c r="U314" s="197">
        <v>3.69</v>
      </c>
      <c r="V314" s="43">
        <v>7610</v>
      </c>
      <c r="W314" s="40">
        <v>6580</v>
      </c>
    </row>
    <row r="315" spans="1:23" customFormat="1" ht="16.5" customHeight="1" x14ac:dyDescent="0.25">
      <c r="A315" s="213"/>
      <c r="B315" s="309">
        <v>160</v>
      </c>
      <c r="C315" s="309"/>
      <c r="D315" s="309"/>
      <c r="E315" s="309"/>
      <c r="F315" s="309"/>
      <c r="G315" s="309"/>
      <c r="H315" s="309"/>
      <c r="I315" s="309"/>
      <c r="J315" s="309"/>
      <c r="K315" s="309"/>
      <c r="L315" s="309"/>
      <c r="M315" s="309"/>
      <c r="N315" s="309"/>
      <c r="O315" s="309"/>
      <c r="P315" s="309"/>
      <c r="Q315" s="275" t="s">
        <v>1031</v>
      </c>
      <c r="R315" s="275"/>
      <c r="S315" s="275" t="s">
        <v>1031</v>
      </c>
      <c r="T315" s="275"/>
      <c r="U315" s="197">
        <v>5.46</v>
      </c>
      <c r="V315" s="43">
        <v>11280</v>
      </c>
      <c r="W315" s="40">
        <v>9740</v>
      </c>
    </row>
    <row r="316" spans="1:23" customFormat="1" ht="16.5" customHeight="1" x14ac:dyDescent="0.25">
      <c r="A316" s="213"/>
      <c r="B316" s="309">
        <v>225</v>
      </c>
      <c r="C316" s="309"/>
      <c r="D316" s="309"/>
      <c r="E316" s="309"/>
      <c r="F316" s="309"/>
      <c r="G316" s="309"/>
      <c r="H316" s="309"/>
      <c r="I316" s="309"/>
      <c r="J316" s="309"/>
      <c r="K316" s="309"/>
      <c r="L316" s="309"/>
      <c r="M316" s="309"/>
      <c r="N316" s="309"/>
      <c r="O316" s="309"/>
      <c r="P316" s="309"/>
      <c r="Q316" s="275" t="s">
        <v>1031</v>
      </c>
      <c r="R316" s="275"/>
      <c r="S316" s="275" t="s">
        <v>1031</v>
      </c>
      <c r="T316" s="275"/>
      <c r="U316" s="197">
        <v>10.64</v>
      </c>
      <c r="V316" s="43">
        <v>21960</v>
      </c>
      <c r="W316" s="40">
        <v>18980</v>
      </c>
    </row>
    <row r="317" spans="1:23" customFormat="1" ht="33" customHeight="1" x14ac:dyDescent="0.25">
      <c r="A317" s="214"/>
      <c r="B317" s="309" t="s">
        <v>424</v>
      </c>
      <c r="C317" s="309"/>
      <c r="D317" s="309"/>
      <c r="E317" s="309"/>
      <c r="F317" s="309"/>
      <c r="G317" s="309"/>
      <c r="H317" s="309"/>
      <c r="I317" s="309"/>
      <c r="J317" s="309"/>
      <c r="K317" s="309"/>
      <c r="L317" s="309"/>
      <c r="M317" s="309"/>
      <c r="N317" s="309"/>
      <c r="O317" s="309"/>
      <c r="P317" s="309"/>
      <c r="Q317" s="275"/>
      <c r="R317" s="275"/>
      <c r="S317" s="275"/>
      <c r="T317" s="275"/>
      <c r="U317" s="197"/>
      <c r="V317" s="43"/>
      <c r="W317" s="40" t="s">
        <v>1039</v>
      </c>
    </row>
    <row r="318" spans="1:23" customFormat="1" ht="33" customHeight="1" x14ac:dyDescent="0.25">
      <c r="A318" s="228" t="s">
        <v>133</v>
      </c>
      <c r="B318" s="309" t="s">
        <v>753</v>
      </c>
      <c r="C318" s="309"/>
      <c r="D318" s="309"/>
      <c r="E318" s="309"/>
      <c r="F318" s="309"/>
      <c r="G318" s="309"/>
      <c r="H318" s="309"/>
      <c r="I318" s="309"/>
      <c r="J318" s="309"/>
      <c r="K318" s="309"/>
      <c r="L318" s="309"/>
      <c r="M318" s="309"/>
      <c r="N318" s="309"/>
      <c r="O318" s="309"/>
      <c r="P318" s="309"/>
      <c r="Q318" s="275"/>
      <c r="R318" s="275"/>
      <c r="S318" s="275"/>
      <c r="T318" s="275"/>
      <c r="U318" s="197"/>
      <c r="V318" s="43"/>
      <c r="W318" s="40" t="s">
        <v>1039</v>
      </c>
    </row>
    <row r="319" spans="1:23" customFormat="1" ht="33" customHeight="1" x14ac:dyDescent="0.25">
      <c r="A319" s="213"/>
      <c r="B319" s="421">
        <v>63</v>
      </c>
      <c r="C319" s="421"/>
      <c r="D319" s="421"/>
      <c r="E319" s="421"/>
      <c r="F319" s="421"/>
      <c r="G319" s="421"/>
      <c r="H319" s="421"/>
      <c r="I319" s="421"/>
      <c r="J319" s="421"/>
      <c r="K319" s="421"/>
      <c r="L319" s="421"/>
      <c r="M319" s="421"/>
      <c r="N319" s="421"/>
      <c r="O319" s="421"/>
      <c r="P319" s="421"/>
      <c r="Q319" s="311" t="s">
        <v>1715</v>
      </c>
      <c r="R319" s="311"/>
      <c r="S319" s="322" t="s">
        <v>2068</v>
      </c>
      <c r="T319" s="322"/>
      <c r="U319" s="197">
        <v>1.36</v>
      </c>
      <c r="V319" s="43">
        <v>2810</v>
      </c>
      <c r="W319" s="40">
        <v>2430</v>
      </c>
    </row>
    <row r="320" spans="1:23" customFormat="1" ht="16.5" customHeight="1" x14ac:dyDescent="0.25">
      <c r="A320" s="213"/>
      <c r="B320" s="309">
        <v>110</v>
      </c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09"/>
      <c r="N320" s="309"/>
      <c r="O320" s="309"/>
      <c r="P320" s="309"/>
      <c r="Q320" s="275" t="s">
        <v>1031</v>
      </c>
      <c r="R320" s="275"/>
      <c r="S320" s="275" t="s">
        <v>1032</v>
      </c>
      <c r="T320" s="275"/>
      <c r="U320" s="197">
        <v>2.13</v>
      </c>
      <c r="V320" s="43">
        <v>4400</v>
      </c>
      <c r="W320" s="40">
        <v>3800</v>
      </c>
    </row>
    <row r="321" spans="1:23" customFormat="1" ht="16.5" customHeight="1" x14ac:dyDescent="0.25">
      <c r="A321" s="213"/>
      <c r="B321" s="309">
        <v>160</v>
      </c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309"/>
      <c r="N321" s="309"/>
      <c r="O321" s="309"/>
      <c r="P321" s="309"/>
      <c r="Q321" s="275" t="s">
        <v>1031</v>
      </c>
      <c r="R321" s="275"/>
      <c r="S321" s="275" t="s">
        <v>1031</v>
      </c>
      <c r="T321" s="275"/>
      <c r="U321" s="197">
        <v>3.36</v>
      </c>
      <c r="V321" s="43">
        <v>6940</v>
      </c>
      <c r="W321" s="40">
        <v>5990</v>
      </c>
    </row>
    <row r="322" spans="1:23" customFormat="1" ht="16.5" customHeight="1" x14ac:dyDescent="0.25">
      <c r="A322" s="214"/>
      <c r="B322" s="309">
        <v>225</v>
      </c>
      <c r="C322" s="309"/>
      <c r="D322" s="309"/>
      <c r="E322" s="309"/>
      <c r="F322" s="309"/>
      <c r="G322" s="309"/>
      <c r="H322" s="309"/>
      <c r="I322" s="309"/>
      <c r="J322" s="309"/>
      <c r="K322" s="309"/>
      <c r="L322" s="309"/>
      <c r="M322" s="309"/>
      <c r="N322" s="309"/>
      <c r="O322" s="309"/>
      <c r="P322" s="309"/>
      <c r="Q322" s="275" t="s">
        <v>1031</v>
      </c>
      <c r="R322" s="275"/>
      <c r="S322" s="275" t="s">
        <v>1031</v>
      </c>
      <c r="T322" s="275"/>
      <c r="U322" s="197">
        <v>5.82</v>
      </c>
      <c r="V322" s="43">
        <v>12010</v>
      </c>
      <c r="W322" s="40">
        <v>10380</v>
      </c>
    </row>
    <row r="323" spans="1:23" customFormat="1" ht="33" customHeight="1" x14ac:dyDescent="0.25">
      <c r="A323" s="215"/>
      <c r="B323" s="309" t="s">
        <v>425</v>
      </c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309"/>
      <c r="N323" s="309"/>
      <c r="O323" s="309"/>
      <c r="P323" s="309"/>
      <c r="Q323" s="275"/>
      <c r="R323" s="275"/>
      <c r="S323" s="275"/>
      <c r="T323" s="275"/>
      <c r="U323" s="197"/>
      <c r="V323" s="43"/>
      <c r="W323" s="40"/>
    </row>
    <row r="324" spans="1:23" customFormat="1" ht="33" customHeight="1" x14ac:dyDescent="0.25">
      <c r="A324" s="161" t="s">
        <v>134</v>
      </c>
      <c r="B324" s="422" t="s">
        <v>755</v>
      </c>
      <c r="C324" s="424"/>
      <c r="D324" s="424"/>
      <c r="E324" s="424"/>
      <c r="F324" s="424"/>
      <c r="G324" s="424"/>
      <c r="H324" s="424"/>
      <c r="I324" s="424"/>
      <c r="J324" s="424"/>
      <c r="K324" s="424"/>
      <c r="L324" s="424"/>
      <c r="M324" s="424"/>
      <c r="N324" s="424"/>
      <c r="O324" s="424"/>
      <c r="P324" s="424"/>
      <c r="Q324" s="275" t="s">
        <v>756</v>
      </c>
      <c r="R324" s="275"/>
      <c r="S324" s="338" t="s">
        <v>2068</v>
      </c>
      <c r="T324" s="338"/>
      <c r="U324" s="90">
        <v>1.6</v>
      </c>
      <c r="V324" s="43">
        <v>3300</v>
      </c>
      <c r="W324" s="40">
        <v>2850</v>
      </c>
    </row>
    <row r="325" spans="1:23" customFormat="1" ht="33" customHeight="1" x14ac:dyDescent="0.25">
      <c r="A325" s="228" t="s">
        <v>135</v>
      </c>
      <c r="B325" s="308" t="s">
        <v>758</v>
      </c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309"/>
      <c r="N325" s="309"/>
      <c r="O325" s="309"/>
      <c r="P325" s="309"/>
      <c r="Q325" s="275"/>
      <c r="R325" s="275"/>
      <c r="S325" s="338"/>
      <c r="T325" s="338"/>
      <c r="U325" s="90"/>
      <c r="V325" s="43"/>
      <c r="W325" s="40"/>
    </row>
    <row r="326" spans="1:23" customFormat="1" ht="33" customHeight="1" x14ac:dyDescent="0.25">
      <c r="A326" s="213"/>
      <c r="B326" s="423" t="s">
        <v>1130</v>
      </c>
      <c r="C326" s="421"/>
      <c r="D326" s="421"/>
      <c r="E326" s="421"/>
      <c r="F326" s="421"/>
      <c r="G326" s="421"/>
      <c r="H326" s="421"/>
      <c r="I326" s="421"/>
      <c r="J326" s="421"/>
      <c r="K326" s="421"/>
      <c r="L326" s="421"/>
      <c r="M326" s="421"/>
      <c r="N326" s="421"/>
      <c r="O326" s="421"/>
      <c r="P326" s="421"/>
      <c r="Q326" s="311" t="s">
        <v>1715</v>
      </c>
      <c r="R326" s="311"/>
      <c r="S326" s="322" t="s">
        <v>2069</v>
      </c>
      <c r="T326" s="322"/>
      <c r="U326" s="197">
        <v>6.81</v>
      </c>
      <c r="V326" s="43">
        <v>20780</v>
      </c>
      <c r="W326" s="40">
        <v>17950</v>
      </c>
    </row>
    <row r="327" spans="1:23" customFormat="1" ht="16.5" customHeight="1" x14ac:dyDescent="0.25">
      <c r="A327" s="213"/>
      <c r="B327" s="308" t="s">
        <v>1030</v>
      </c>
      <c r="C327" s="309"/>
      <c r="D327" s="309"/>
      <c r="E327" s="309"/>
      <c r="F327" s="309"/>
      <c r="G327" s="309"/>
      <c r="H327" s="309"/>
      <c r="I327" s="309"/>
      <c r="J327" s="309"/>
      <c r="K327" s="309"/>
      <c r="L327" s="309"/>
      <c r="M327" s="309"/>
      <c r="N327" s="309"/>
      <c r="O327" s="309"/>
      <c r="P327" s="309"/>
      <c r="Q327" s="275" t="s">
        <v>1031</v>
      </c>
      <c r="R327" s="275"/>
      <c r="S327" s="275" t="s">
        <v>1032</v>
      </c>
      <c r="T327" s="275"/>
      <c r="U327" s="197">
        <v>10.08</v>
      </c>
      <c r="V327" s="43">
        <v>30750</v>
      </c>
      <c r="W327" s="40">
        <v>26570</v>
      </c>
    </row>
    <row r="328" spans="1:23" customFormat="1" ht="16.5" customHeight="1" x14ac:dyDescent="0.25">
      <c r="A328" s="213"/>
      <c r="B328" s="308" t="s">
        <v>1033</v>
      </c>
      <c r="C328" s="309"/>
      <c r="D328" s="309"/>
      <c r="E328" s="309"/>
      <c r="F328" s="309"/>
      <c r="G328" s="309"/>
      <c r="H328" s="309"/>
      <c r="I328" s="309"/>
      <c r="J328" s="309"/>
      <c r="K328" s="309"/>
      <c r="L328" s="309"/>
      <c r="M328" s="309"/>
      <c r="N328" s="309"/>
      <c r="O328" s="309"/>
      <c r="P328" s="309"/>
      <c r="Q328" s="275" t="s">
        <v>1031</v>
      </c>
      <c r="R328" s="275"/>
      <c r="S328" s="275" t="s">
        <v>1031</v>
      </c>
      <c r="T328" s="275"/>
      <c r="U328" s="204">
        <v>19.64</v>
      </c>
      <c r="V328" s="43">
        <v>59910</v>
      </c>
      <c r="W328" s="40">
        <v>51760</v>
      </c>
    </row>
    <row r="329" spans="1:23" customFormat="1" ht="33" customHeight="1" x14ac:dyDescent="0.25">
      <c r="A329" s="214"/>
      <c r="B329" s="308" t="s">
        <v>424</v>
      </c>
      <c r="C329" s="309"/>
      <c r="D329" s="309"/>
      <c r="E329" s="309"/>
      <c r="F329" s="309"/>
      <c r="G329" s="309"/>
      <c r="H329" s="309"/>
      <c r="I329" s="309"/>
      <c r="J329" s="309"/>
      <c r="K329" s="309"/>
      <c r="L329" s="309"/>
      <c r="M329" s="309"/>
      <c r="N329" s="309"/>
      <c r="O329" s="309"/>
      <c r="P329" s="309"/>
      <c r="Q329" s="275"/>
      <c r="R329" s="275"/>
      <c r="S329" s="275"/>
      <c r="T329" s="275"/>
      <c r="U329" s="204"/>
      <c r="V329" s="43"/>
      <c r="W329" s="40"/>
    </row>
    <row r="330" spans="1:23" customFormat="1" ht="33" customHeight="1" x14ac:dyDescent="0.25">
      <c r="A330" s="228" t="s">
        <v>136</v>
      </c>
      <c r="B330" s="309" t="s">
        <v>759</v>
      </c>
      <c r="C330" s="309"/>
      <c r="D330" s="309"/>
      <c r="E330" s="309"/>
      <c r="F330" s="309"/>
      <c r="G330" s="309"/>
      <c r="H330" s="309"/>
      <c r="I330" s="309"/>
      <c r="J330" s="309"/>
      <c r="K330" s="309"/>
      <c r="L330" s="309"/>
      <c r="M330" s="309"/>
      <c r="N330" s="309"/>
      <c r="O330" s="309"/>
      <c r="P330" s="309"/>
      <c r="Q330" s="275"/>
      <c r="R330" s="275"/>
      <c r="S330" s="275"/>
      <c r="T330" s="275"/>
      <c r="U330" s="204"/>
      <c r="V330" s="43"/>
      <c r="W330" s="40"/>
    </row>
    <row r="331" spans="1:23" customFormat="1" ht="33" customHeight="1" x14ac:dyDescent="0.25">
      <c r="A331" s="213"/>
      <c r="B331" s="421">
        <v>63</v>
      </c>
      <c r="C331" s="421"/>
      <c r="D331" s="421"/>
      <c r="E331" s="421"/>
      <c r="F331" s="421"/>
      <c r="G331" s="421"/>
      <c r="H331" s="421"/>
      <c r="I331" s="421"/>
      <c r="J331" s="421"/>
      <c r="K331" s="421"/>
      <c r="L331" s="421"/>
      <c r="M331" s="421"/>
      <c r="N331" s="421"/>
      <c r="O331" s="421"/>
      <c r="P331" s="421"/>
      <c r="Q331" s="311" t="s">
        <v>1715</v>
      </c>
      <c r="R331" s="311"/>
      <c r="S331" s="322" t="s">
        <v>2068</v>
      </c>
      <c r="T331" s="322"/>
      <c r="U331" s="197">
        <v>4.32</v>
      </c>
      <c r="V331" s="43">
        <v>8910</v>
      </c>
      <c r="W331" s="40">
        <v>7700</v>
      </c>
    </row>
    <row r="332" spans="1:23" customFormat="1" ht="16.5" customHeight="1" x14ac:dyDescent="0.25">
      <c r="A332" s="213"/>
      <c r="B332" s="309">
        <v>110</v>
      </c>
      <c r="C332" s="309"/>
      <c r="D332" s="309"/>
      <c r="E332" s="309"/>
      <c r="F332" s="309"/>
      <c r="G332" s="309"/>
      <c r="H332" s="309"/>
      <c r="I332" s="309"/>
      <c r="J332" s="309"/>
      <c r="K332" s="309"/>
      <c r="L332" s="309"/>
      <c r="M332" s="309"/>
      <c r="N332" s="309"/>
      <c r="O332" s="309"/>
      <c r="P332" s="309"/>
      <c r="Q332" s="275" t="s">
        <v>1031</v>
      </c>
      <c r="R332" s="275"/>
      <c r="S332" s="275" t="s">
        <v>1032</v>
      </c>
      <c r="T332" s="275"/>
      <c r="U332" s="208">
        <v>6.24</v>
      </c>
      <c r="V332" s="43">
        <v>12880</v>
      </c>
      <c r="W332" s="40">
        <v>11120</v>
      </c>
    </row>
    <row r="333" spans="1:23" customFormat="1" ht="16.5" customHeight="1" x14ac:dyDescent="0.25">
      <c r="A333" s="213"/>
      <c r="B333" s="309">
        <v>160</v>
      </c>
      <c r="C333" s="309"/>
      <c r="D333" s="309"/>
      <c r="E333" s="309"/>
      <c r="F333" s="309"/>
      <c r="G333" s="309"/>
      <c r="H333" s="309"/>
      <c r="I333" s="309"/>
      <c r="J333" s="309"/>
      <c r="K333" s="309"/>
      <c r="L333" s="309"/>
      <c r="M333" s="309"/>
      <c r="N333" s="309"/>
      <c r="O333" s="309"/>
      <c r="P333" s="309"/>
      <c r="Q333" s="275" t="s">
        <v>1031</v>
      </c>
      <c r="R333" s="275"/>
      <c r="S333" s="275" t="s">
        <v>1031</v>
      </c>
      <c r="T333" s="275"/>
      <c r="U333" s="208">
        <v>9.24</v>
      </c>
      <c r="V333" s="43">
        <v>19080</v>
      </c>
      <c r="W333" s="40">
        <v>16480</v>
      </c>
    </row>
    <row r="334" spans="1:23" customFormat="1" ht="16.5" customHeight="1" x14ac:dyDescent="0.25">
      <c r="A334" s="213"/>
      <c r="B334" s="309">
        <v>225</v>
      </c>
      <c r="C334" s="309"/>
      <c r="D334" s="309"/>
      <c r="E334" s="309"/>
      <c r="F334" s="309"/>
      <c r="G334" s="309"/>
      <c r="H334" s="309"/>
      <c r="I334" s="309"/>
      <c r="J334" s="309"/>
      <c r="K334" s="309"/>
      <c r="L334" s="309"/>
      <c r="M334" s="309"/>
      <c r="N334" s="309"/>
      <c r="O334" s="309"/>
      <c r="P334" s="309"/>
      <c r="Q334" s="275" t="s">
        <v>1031</v>
      </c>
      <c r="R334" s="275"/>
      <c r="S334" s="275" t="s">
        <v>1031</v>
      </c>
      <c r="T334" s="275"/>
      <c r="U334" s="208">
        <v>18</v>
      </c>
      <c r="V334" s="43">
        <v>37150</v>
      </c>
      <c r="W334" s="40">
        <v>32100</v>
      </c>
    </row>
    <row r="335" spans="1:23" customFormat="1" ht="33" customHeight="1" x14ac:dyDescent="0.25">
      <c r="A335" s="214"/>
      <c r="B335" s="309" t="s">
        <v>426</v>
      </c>
      <c r="C335" s="309"/>
      <c r="D335" s="309"/>
      <c r="E335" s="309"/>
      <c r="F335" s="309"/>
      <c r="G335" s="309"/>
      <c r="H335" s="309"/>
      <c r="I335" s="309"/>
      <c r="J335" s="309"/>
      <c r="K335" s="309"/>
      <c r="L335" s="309"/>
      <c r="M335" s="309"/>
      <c r="N335" s="309"/>
      <c r="O335" s="309"/>
      <c r="P335" s="309"/>
      <c r="Q335" s="275"/>
      <c r="R335" s="275"/>
      <c r="S335" s="275"/>
      <c r="T335" s="275"/>
      <c r="U335" s="208"/>
      <c r="V335" s="43"/>
      <c r="W335" s="40"/>
    </row>
    <row r="336" spans="1:23" customFormat="1" ht="16.5" customHeight="1" x14ac:dyDescent="0.25">
      <c r="A336" s="228" t="s">
        <v>137</v>
      </c>
      <c r="B336" s="309" t="s">
        <v>760</v>
      </c>
      <c r="C336" s="309"/>
      <c r="D336" s="309"/>
      <c r="E336" s="309"/>
      <c r="F336" s="309"/>
      <c r="G336" s="309"/>
      <c r="H336" s="309"/>
      <c r="I336" s="309"/>
      <c r="J336" s="309"/>
      <c r="K336" s="309"/>
      <c r="L336" s="309"/>
      <c r="M336" s="309"/>
      <c r="N336" s="309"/>
      <c r="O336" s="309"/>
      <c r="P336" s="309"/>
      <c r="Q336" s="275"/>
      <c r="R336" s="275"/>
      <c r="S336" s="275"/>
      <c r="T336" s="275"/>
      <c r="U336" s="208"/>
      <c r="V336" s="43"/>
      <c r="W336" s="40"/>
    </row>
    <row r="337" spans="1:23" customFormat="1" ht="51.75" customHeight="1" x14ac:dyDescent="0.25">
      <c r="A337" s="213"/>
      <c r="B337" s="421">
        <v>63</v>
      </c>
      <c r="C337" s="421"/>
      <c r="D337" s="421"/>
      <c r="E337" s="421"/>
      <c r="F337" s="421"/>
      <c r="G337" s="421"/>
      <c r="H337" s="421"/>
      <c r="I337" s="421"/>
      <c r="J337" s="421"/>
      <c r="K337" s="421"/>
      <c r="L337" s="421"/>
      <c r="M337" s="421"/>
      <c r="N337" s="421"/>
      <c r="O337" s="421"/>
      <c r="P337" s="421"/>
      <c r="Q337" s="311" t="s">
        <v>1111</v>
      </c>
      <c r="R337" s="311"/>
      <c r="S337" s="322" t="s">
        <v>2070</v>
      </c>
      <c r="T337" s="311"/>
      <c r="U337" s="197">
        <v>2.6</v>
      </c>
      <c r="V337" s="43">
        <v>9780</v>
      </c>
      <c r="W337" s="40">
        <v>8450</v>
      </c>
    </row>
    <row r="338" spans="1:23" customFormat="1" ht="16.5" customHeight="1" x14ac:dyDescent="0.25">
      <c r="A338" s="213"/>
      <c r="B338" s="309">
        <v>110</v>
      </c>
      <c r="C338" s="309"/>
      <c r="D338" s="309"/>
      <c r="E338" s="309"/>
      <c r="F338" s="309"/>
      <c r="G338" s="309"/>
      <c r="H338" s="309"/>
      <c r="I338" s="309"/>
      <c r="J338" s="309"/>
      <c r="K338" s="309"/>
      <c r="L338" s="309"/>
      <c r="M338" s="309"/>
      <c r="N338" s="309"/>
      <c r="O338" s="309"/>
      <c r="P338" s="309"/>
      <c r="Q338" s="275" t="s">
        <v>1031</v>
      </c>
      <c r="R338" s="275"/>
      <c r="S338" s="275" t="s">
        <v>1032</v>
      </c>
      <c r="T338" s="275"/>
      <c r="U338" s="208">
        <v>3.75</v>
      </c>
      <c r="V338" s="43">
        <v>14100</v>
      </c>
      <c r="W338" s="40">
        <v>12180</v>
      </c>
    </row>
    <row r="339" spans="1:23" customFormat="1" ht="16.5" customHeight="1" x14ac:dyDescent="0.25">
      <c r="A339" s="213"/>
      <c r="B339" s="309">
        <v>160</v>
      </c>
      <c r="C339" s="309"/>
      <c r="D339" s="309"/>
      <c r="E339" s="309"/>
      <c r="F339" s="309"/>
      <c r="G339" s="309"/>
      <c r="H339" s="309"/>
      <c r="I339" s="309"/>
      <c r="J339" s="309"/>
      <c r="K339" s="309"/>
      <c r="L339" s="309"/>
      <c r="M339" s="309"/>
      <c r="N339" s="309"/>
      <c r="O339" s="309"/>
      <c r="P339" s="309"/>
      <c r="Q339" s="275" t="s">
        <v>1031</v>
      </c>
      <c r="R339" s="275"/>
      <c r="S339" s="275" t="s">
        <v>1031</v>
      </c>
      <c r="T339" s="275"/>
      <c r="U339" s="208">
        <v>5.56</v>
      </c>
      <c r="V339" s="43">
        <v>20910</v>
      </c>
      <c r="W339" s="40">
        <v>18070</v>
      </c>
    </row>
    <row r="340" spans="1:23" customFormat="1" ht="16.5" customHeight="1" x14ac:dyDescent="0.25">
      <c r="A340" s="214"/>
      <c r="B340" s="309">
        <v>225</v>
      </c>
      <c r="C340" s="309"/>
      <c r="D340" s="309"/>
      <c r="E340" s="309"/>
      <c r="F340" s="309"/>
      <c r="G340" s="309"/>
      <c r="H340" s="309"/>
      <c r="I340" s="309"/>
      <c r="J340" s="309"/>
      <c r="K340" s="309"/>
      <c r="L340" s="309"/>
      <c r="M340" s="309"/>
      <c r="N340" s="309"/>
      <c r="O340" s="309"/>
      <c r="P340" s="309"/>
      <c r="Q340" s="275" t="s">
        <v>1031</v>
      </c>
      <c r="R340" s="275"/>
      <c r="S340" s="275" t="s">
        <v>1031</v>
      </c>
      <c r="T340" s="275"/>
      <c r="U340" s="208">
        <v>10.82</v>
      </c>
      <c r="V340" s="43">
        <v>40690</v>
      </c>
      <c r="W340" s="40">
        <v>35150</v>
      </c>
    </row>
    <row r="341" spans="1:23" customFormat="1" ht="16.5" customHeight="1" x14ac:dyDescent="0.25">
      <c r="A341" s="213" t="s">
        <v>138</v>
      </c>
      <c r="B341" s="309" t="s">
        <v>761</v>
      </c>
      <c r="C341" s="309"/>
      <c r="D341" s="309"/>
      <c r="E341" s="309"/>
      <c r="F341" s="309"/>
      <c r="G341" s="309"/>
      <c r="H341" s="309"/>
      <c r="I341" s="309"/>
      <c r="J341" s="309"/>
      <c r="K341" s="309"/>
      <c r="L341" s="309"/>
      <c r="M341" s="309"/>
      <c r="N341" s="309"/>
      <c r="O341" s="309"/>
      <c r="P341" s="309"/>
      <c r="Q341" s="275"/>
      <c r="R341" s="275"/>
      <c r="S341" s="275"/>
      <c r="T341" s="275"/>
      <c r="U341" s="208"/>
      <c r="V341" s="43"/>
      <c r="W341" s="40" t="s">
        <v>1039</v>
      </c>
    </row>
    <row r="342" spans="1:23" customFormat="1" ht="49.5" customHeight="1" x14ac:dyDescent="0.25">
      <c r="A342" s="213"/>
      <c r="B342" s="421">
        <v>63</v>
      </c>
      <c r="C342" s="421"/>
      <c r="D342" s="421"/>
      <c r="E342" s="421"/>
      <c r="F342" s="421"/>
      <c r="G342" s="421"/>
      <c r="H342" s="421"/>
      <c r="I342" s="421"/>
      <c r="J342" s="421"/>
      <c r="K342" s="421"/>
      <c r="L342" s="421"/>
      <c r="M342" s="421"/>
      <c r="N342" s="421"/>
      <c r="O342" s="421"/>
      <c r="P342" s="421"/>
      <c r="Q342" s="311" t="s">
        <v>1111</v>
      </c>
      <c r="R342" s="311"/>
      <c r="S342" s="322" t="s">
        <v>423</v>
      </c>
      <c r="T342" s="311"/>
      <c r="U342" s="197">
        <v>3.34</v>
      </c>
      <c r="V342" s="43">
        <v>12560</v>
      </c>
      <c r="W342" s="40">
        <v>10850</v>
      </c>
    </row>
    <row r="343" spans="1:23" customFormat="1" ht="16.5" customHeight="1" x14ac:dyDescent="0.25">
      <c r="A343" s="213"/>
      <c r="B343" s="309">
        <v>110</v>
      </c>
      <c r="C343" s="309"/>
      <c r="D343" s="309"/>
      <c r="E343" s="309"/>
      <c r="F343" s="309"/>
      <c r="G343" s="309"/>
      <c r="H343" s="309"/>
      <c r="I343" s="309"/>
      <c r="J343" s="309"/>
      <c r="K343" s="309"/>
      <c r="L343" s="309"/>
      <c r="M343" s="309"/>
      <c r="N343" s="309"/>
      <c r="O343" s="309"/>
      <c r="P343" s="309"/>
      <c r="Q343" s="275" t="s">
        <v>1031</v>
      </c>
      <c r="R343" s="275"/>
      <c r="S343" s="275" t="s">
        <v>1032</v>
      </c>
      <c r="T343" s="275"/>
      <c r="U343" s="204">
        <v>4.82</v>
      </c>
      <c r="V343" s="43">
        <v>18130</v>
      </c>
      <c r="W343" s="40">
        <v>15660</v>
      </c>
    </row>
    <row r="344" spans="1:23" customFormat="1" ht="16.5" customHeight="1" x14ac:dyDescent="0.25">
      <c r="A344" s="213"/>
      <c r="B344" s="309">
        <v>160</v>
      </c>
      <c r="C344" s="309"/>
      <c r="D344" s="309"/>
      <c r="E344" s="309"/>
      <c r="F344" s="309"/>
      <c r="G344" s="309"/>
      <c r="H344" s="309"/>
      <c r="I344" s="309"/>
      <c r="J344" s="309"/>
      <c r="K344" s="309"/>
      <c r="L344" s="309"/>
      <c r="M344" s="309"/>
      <c r="N344" s="309"/>
      <c r="O344" s="309"/>
      <c r="P344" s="309"/>
      <c r="Q344" s="275" t="s">
        <v>1031</v>
      </c>
      <c r="R344" s="275"/>
      <c r="S344" s="275" t="s">
        <v>1031</v>
      </c>
      <c r="T344" s="275"/>
      <c r="U344" s="204">
        <v>7.14</v>
      </c>
      <c r="V344" s="43">
        <v>26850</v>
      </c>
      <c r="W344" s="40">
        <v>23200</v>
      </c>
    </row>
    <row r="345" spans="1:23" customFormat="1" ht="16.5" customHeight="1" x14ac:dyDescent="0.25">
      <c r="A345" s="213"/>
      <c r="B345" s="309">
        <v>225</v>
      </c>
      <c r="C345" s="309"/>
      <c r="D345" s="309"/>
      <c r="E345" s="309"/>
      <c r="F345" s="309"/>
      <c r="G345" s="309"/>
      <c r="H345" s="309"/>
      <c r="I345" s="309"/>
      <c r="J345" s="309"/>
      <c r="K345" s="309"/>
      <c r="L345" s="309"/>
      <c r="M345" s="309"/>
      <c r="N345" s="309"/>
      <c r="O345" s="309"/>
      <c r="P345" s="309"/>
      <c r="Q345" s="275" t="s">
        <v>1031</v>
      </c>
      <c r="R345" s="275"/>
      <c r="S345" s="275" t="s">
        <v>1031</v>
      </c>
      <c r="T345" s="275"/>
      <c r="U345" s="197">
        <v>13.91</v>
      </c>
      <c r="V345" s="43">
        <v>52310</v>
      </c>
      <c r="W345" s="40">
        <v>45200</v>
      </c>
    </row>
    <row r="346" spans="1:23" customFormat="1" ht="33" customHeight="1" x14ac:dyDescent="0.25">
      <c r="A346" s="166" t="s">
        <v>749</v>
      </c>
      <c r="B346" s="425" t="s">
        <v>762</v>
      </c>
      <c r="C346" s="418"/>
      <c r="D346" s="418"/>
      <c r="E346" s="418"/>
      <c r="F346" s="418"/>
      <c r="G346" s="418"/>
      <c r="H346" s="418"/>
      <c r="I346" s="418"/>
      <c r="J346" s="418"/>
      <c r="K346" s="418"/>
      <c r="L346" s="418"/>
      <c r="M346" s="418"/>
      <c r="N346" s="418"/>
      <c r="O346" s="418"/>
      <c r="P346" s="418"/>
      <c r="Q346" s="420"/>
      <c r="R346" s="420"/>
      <c r="S346" s="420"/>
      <c r="T346" s="420"/>
      <c r="U346" s="219"/>
      <c r="V346" s="149"/>
      <c r="W346" s="40" t="s">
        <v>1039</v>
      </c>
    </row>
    <row r="347" spans="1:23" customFormat="1" ht="33" customHeight="1" x14ac:dyDescent="0.25">
      <c r="A347" s="167"/>
      <c r="B347" s="426" t="s">
        <v>1028</v>
      </c>
      <c r="C347" s="427"/>
      <c r="D347" s="427"/>
      <c r="E347" s="427"/>
      <c r="F347" s="427"/>
      <c r="G347" s="427"/>
      <c r="H347" s="427"/>
      <c r="I347" s="427"/>
      <c r="J347" s="427"/>
      <c r="K347" s="427"/>
      <c r="L347" s="427"/>
      <c r="M347" s="427"/>
      <c r="N347" s="427"/>
      <c r="O347" s="427"/>
      <c r="P347" s="427"/>
      <c r="Q347" s="419" t="s">
        <v>763</v>
      </c>
      <c r="R347" s="419"/>
      <c r="S347" s="428" t="s">
        <v>2071</v>
      </c>
      <c r="T347" s="429"/>
      <c r="U347" s="219">
        <v>1.57</v>
      </c>
      <c r="V347" s="149">
        <v>2080</v>
      </c>
      <c r="W347" s="40">
        <v>1790</v>
      </c>
    </row>
    <row r="348" spans="1:23" customFormat="1" ht="16.5" customHeight="1" x14ac:dyDescent="0.25">
      <c r="A348" s="213"/>
      <c r="B348" s="308" t="s">
        <v>1030</v>
      </c>
      <c r="C348" s="309"/>
      <c r="D348" s="309"/>
      <c r="E348" s="309"/>
      <c r="F348" s="309"/>
      <c r="G348" s="309"/>
      <c r="H348" s="309"/>
      <c r="I348" s="309"/>
      <c r="J348" s="309"/>
      <c r="K348" s="309"/>
      <c r="L348" s="309"/>
      <c r="M348" s="309"/>
      <c r="N348" s="309"/>
      <c r="O348" s="309"/>
      <c r="P348" s="309"/>
      <c r="Q348" s="275" t="s">
        <v>1031</v>
      </c>
      <c r="R348" s="275"/>
      <c r="S348" s="275" t="s">
        <v>1032</v>
      </c>
      <c r="T348" s="275"/>
      <c r="U348" s="208">
        <v>1.97</v>
      </c>
      <c r="V348" s="43">
        <v>2600</v>
      </c>
      <c r="W348" s="40">
        <v>2250</v>
      </c>
    </row>
    <row r="349" spans="1:23" customFormat="1" ht="16.5" customHeight="1" x14ac:dyDescent="0.25">
      <c r="A349" s="213"/>
      <c r="B349" s="308" t="s">
        <v>1033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09"/>
      <c r="Q349" s="275" t="s">
        <v>1031</v>
      </c>
      <c r="R349" s="275"/>
      <c r="S349" s="275" t="s">
        <v>1031</v>
      </c>
      <c r="T349" s="275"/>
      <c r="U349" s="208">
        <v>2.4700000000000002</v>
      </c>
      <c r="V349" s="43">
        <v>3260</v>
      </c>
      <c r="W349" s="40">
        <v>2820</v>
      </c>
    </row>
    <row r="350" spans="1:23" customFormat="1" ht="16.5" customHeight="1" x14ac:dyDescent="0.25">
      <c r="A350" s="213"/>
      <c r="B350" s="308" t="s">
        <v>1034</v>
      </c>
      <c r="C350" s="309"/>
      <c r="D350" s="309"/>
      <c r="E350" s="309"/>
      <c r="F350" s="309"/>
      <c r="G350" s="309"/>
      <c r="H350" s="309"/>
      <c r="I350" s="309"/>
      <c r="J350" s="309"/>
      <c r="K350" s="309"/>
      <c r="L350" s="309"/>
      <c r="M350" s="309"/>
      <c r="N350" s="309"/>
      <c r="O350" s="309"/>
      <c r="P350" s="309"/>
      <c r="Q350" s="275" t="s">
        <v>1031</v>
      </c>
      <c r="R350" s="275"/>
      <c r="S350" s="275" t="s">
        <v>1031</v>
      </c>
      <c r="T350" s="275"/>
      <c r="U350" s="208">
        <v>2.9</v>
      </c>
      <c r="V350" s="43">
        <v>3830</v>
      </c>
      <c r="W350" s="40">
        <v>3300</v>
      </c>
    </row>
    <row r="351" spans="1:23" customFormat="1" ht="16.5" customHeight="1" x14ac:dyDescent="0.25">
      <c r="A351" s="214"/>
      <c r="B351" s="308" t="s">
        <v>1035</v>
      </c>
      <c r="C351" s="309"/>
      <c r="D351" s="309"/>
      <c r="E351" s="309"/>
      <c r="F351" s="309"/>
      <c r="G351" s="309"/>
      <c r="H351" s="309"/>
      <c r="I351" s="309"/>
      <c r="J351" s="309"/>
      <c r="K351" s="309"/>
      <c r="L351" s="309"/>
      <c r="M351" s="309"/>
      <c r="N351" s="309"/>
      <c r="O351" s="309"/>
      <c r="P351" s="309"/>
      <c r="Q351" s="275" t="s">
        <v>1031</v>
      </c>
      <c r="R351" s="275"/>
      <c r="S351" s="275" t="s">
        <v>1031</v>
      </c>
      <c r="T351" s="275"/>
      <c r="U351" s="208">
        <v>3.35</v>
      </c>
      <c r="V351" s="43">
        <v>4430</v>
      </c>
      <c r="W351" s="40">
        <v>3820</v>
      </c>
    </row>
    <row r="352" spans="1:23" customFormat="1" ht="33" customHeight="1" x14ac:dyDescent="0.25">
      <c r="A352" s="228" t="s">
        <v>139</v>
      </c>
      <c r="B352" s="309" t="s">
        <v>764</v>
      </c>
      <c r="C352" s="309"/>
      <c r="D352" s="309"/>
      <c r="E352" s="309"/>
      <c r="F352" s="309"/>
      <c r="G352" s="309"/>
      <c r="H352" s="309"/>
      <c r="I352" s="309"/>
      <c r="J352" s="309"/>
      <c r="K352" s="309"/>
      <c r="L352" s="309"/>
      <c r="M352" s="309"/>
      <c r="N352" s="309"/>
      <c r="O352" s="309"/>
      <c r="P352" s="309"/>
      <c r="Q352" s="275"/>
      <c r="R352" s="275"/>
      <c r="S352" s="275"/>
      <c r="T352" s="275"/>
      <c r="U352" s="208"/>
      <c r="V352" s="43"/>
      <c r="W352" s="40" t="s">
        <v>1039</v>
      </c>
    </row>
    <row r="353" spans="1:23" customFormat="1" ht="48.75" customHeight="1" x14ac:dyDescent="0.25">
      <c r="A353" s="213"/>
      <c r="B353" s="421" t="s">
        <v>1028</v>
      </c>
      <c r="C353" s="421"/>
      <c r="D353" s="421"/>
      <c r="E353" s="421"/>
      <c r="F353" s="421"/>
      <c r="G353" s="421"/>
      <c r="H353" s="421"/>
      <c r="I353" s="421"/>
      <c r="J353" s="421"/>
      <c r="K353" s="421"/>
      <c r="L353" s="421"/>
      <c r="M353" s="421"/>
      <c r="N353" s="421"/>
      <c r="O353" s="421"/>
      <c r="P353" s="421"/>
      <c r="Q353" s="311" t="s">
        <v>763</v>
      </c>
      <c r="R353" s="311"/>
      <c r="S353" s="322" t="s">
        <v>2072</v>
      </c>
      <c r="T353" s="311"/>
      <c r="U353" s="26">
        <v>1.26</v>
      </c>
      <c r="V353" s="43">
        <v>2760</v>
      </c>
      <c r="W353" s="40">
        <v>2390</v>
      </c>
    </row>
    <row r="354" spans="1:23" customFormat="1" ht="16.5" customHeight="1" x14ac:dyDescent="0.25">
      <c r="A354" s="213"/>
      <c r="B354" s="309" t="s">
        <v>1030</v>
      </c>
      <c r="C354" s="309"/>
      <c r="D354" s="309"/>
      <c r="E354" s="309"/>
      <c r="F354" s="309"/>
      <c r="G354" s="309"/>
      <c r="H354" s="309"/>
      <c r="I354" s="309"/>
      <c r="J354" s="309"/>
      <c r="K354" s="309"/>
      <c r="L354" s="309"/>
      <c r="M354" s="309"/>
      <c r="N354" s="309"/>
      <c r="O354" s="309"/>
      <c r="P354" s="309"/>
      <c r="Q354" s="275" t="s">
        <v>1031</v>
      </c>
      <c r="R354" s="275"/>
      <c r="S354" s="275" t="s">
        <v>1032</v>
      </c>
      <c r="T354" s="275"/>
      <c r="U354" s="26">
        <v>1.92</v>
      </c>
      <c r="V354" s="43">
        <v>4210</v>
      </c>
      <c r="W354" s="40">
        <v>3640</v>
      </c>
    </row>
    <row r="355" spans="1:23" customFormat="1" ht="16.5" customHeight="1" x14ac:dyDescent="0.25">
      <c r="A355" s="213"/>
      <c r="B355" s="309" t="s">
        <v>1033</v>
      </c>
      <c r="C355" s="309"/>
      <c r="D355" s="309"/>
      <c r="E355" s="309"/>
      <c r="F355" s="309"/>
      <c r="G355" s="309"/>
      <c r="H355" s="309"/>
      <c r="I355" s="309"/>
      <c r="J355" s="309"/>
      <c r="K355" s="309"/>
      <c r="L355" s="309"/>
      <c r="M355" s="309"/>
      <c r="N355" s="309"/>
      <c r="O355" s="309"/>
      <c r="P355" s="309"/>
      <c r="Q355" s="275" t="s">
        <v>1031</v>
      </c>
      <c r="R355" s="275"/>
      <c r="S355" s="275" t="s">
        <v>1031</v>
      </c>
      <c r="T355" s="275"/>
      <c r="U355" s="26">
        <v>2.58</v>
      </c>
      <c r="V355" s="43">
        <v>5660</v>
      </c>
      <c r="W355" s="40">
        <v>4890</v>
      </c>
    </row>
    <row r="356" spans="1:23" customFormat="1" ht="16.5" customHeight="1" x14ac:dyDescent="0.25">
      <c r="A356" s="213"/>
      <c r="B356" s="309" t="s">
        <v>1034</v>
      </c>
      <c r="C356" s="309"/>
      <c r="D356" s="309"/>
      <c r="E356" s="309"/>
      <c r="F356" s="309"/>
      <c r="G356" s="309"/>
      <c r="H356" s="309"/>
      <c r="I356" s="309"/>
      <c r="J356" s="309"/>
      <c r="K356" s="309"/>
      <c r="L356" s="309"/>
      <c r="M356" s="309"/>
      <c r="N356" s="309"/>
      <c r="O356" s="309"/>
      <c r="P356" s="309"/>
      <c r="Q356" s="275" t="s">
        <v>1031</v>
      </c>
      <c r="R356" s="275"/>
      <c r="S356" s="275" t="s">
        <v>1031</v>
      </c>
      <c r="T356" s="275"/>
      <c r="U356" s="26">
        <v>3.24</v>
      </c>
      <c r="V356" s="43">
        <v>7100</v>
      </c>
      <c r="W356" s="40">
        <v>6130</v>
      </c>
    </row>
    <row r="357" spans="1:23" customFormat="1" ht="16.5" customHeight="1" x14ac:dyDescent="0.25">
      <c r="A357" s="214"/>
      <c r="B357" s="309" t="s">
        <v>1035</v>
      </c>
      <c r="C357" s="309"/>
      <c r="D357" s="309"/>
      <c r="E357" s="309"/>
      <c r="F357" s="309"/>
      <c r="G357" s="309"/>
      <c r="H357" s="309"/>
      <c r="I357" s="309"/>
      <c r="J357" s="309"/>
      <c r="K357" s="309"/>
      <c r="L357" s="309"/>
      <c r="M357" s="309"/>
      <c r="N357" s="309"/>
      <c r="O357" s="309"/>
      <c r="P357" s="309"/>
      <c r="Q357" s="275" t="s">
        <v>1031</v>
      </c>
      <c r="R357" s="275"/>
      <c r="S357" s="275" t="s">
        <v>1031</v>
      </c>
      <c r="T357" s="275"/>
      <c r="U357" s="26">
        <v>3.9</v>
      </c>
      <c r="V357" s="43">
        <v>8550</v>
      </c>
      <c r="W357" s="40">
        <v>7390</v>
      </c>
    </row>
    <row r="358" spans="1:23" customFormat="1" ht="17.25" customHeight="1" x14ac:dyDescent="0.25">
      <c r="A358" s="228" t="s">
        <v>140</v>
      </c>
      <c r="B358" s="309" t="s">
        <v>766</v>
      </c>
      <c r="C358" s="309"/>
      <c r="D358" s="309"/>
      <c r="E358" s="309"/>
      <c r="F358" s="309"/>
      <c r="G358" s="309"/>
      <c r="H358" s="309"/>
      <c r="I358" s="309"/>
      <c r="J358" s="309"/>
      <c r="K358" s="309"/>
      <c r="L358" s="309"/>
      <c r="M358" s="309"/>
      <c r="N358" s="309"/>
      <c r="O358" s="309"/>
      <c r="P358" s="309"/>
      <c r="Q358" s="275"/>
      <c r="R358" s="275"/>
      <c r="S358" s="275"/>
      <c r="T358" s="275"/>
      <c r="U358" s="26"/>
      <c r="V358" s="43"/>
      <c r="W358" s="40" t="s">
        <v>1039</v>
      </c>
    </row>
    <row r="359" spans="1:23" customFormat="1" ht="16.5" customHeight="1" x14ac:dyDescent="0.25">
      <c r="A359" s="213"/>
      <c r="B359" s="309" t="s">
        <v>1028</v>
      </c>
      <c r="C359" s="309"/>
      <c r="D359" s="309"/>
      <c r="E359" s="309"/>
      <c r="F359" s="309"/>
      <c r="G359" s="309"/>
      <c r="H359" s="309"/>
      <c r="I359" s="309"/>
      <c r="J359" s="309"/>
      <c r="K359" s="309"/>
      <c r="L359" s="309"/>
      <c r="M359" s="309"/>
      <c r="N359" s="309"/>
      <c r="O359" s="309"/>
      <c r="P359" s="309"/>
      <c r="Q359" s="311" t="s">
        <v>763</v>
      </c>
      <c r="R359" s="311"/>
      <c r="S359" s="311" t="s">
        <v>2073</v>
      </c>
      <c r="T359" s="311"/>
      <c r="U359" s="197">
        <v>1.33</v>
      </c>
      <c r="V359" s="43">
        <v>1890</v>
      </c>
      <c r="W359" s="40">
        <v>1630</v>
      </c>
    </row>
    <row r="360" spans="1:23" customFormat="1" ht="16.5" customHeight="1" x14ac:dyDescent="0.25">
      <c r="A360" s="213"/>
      <c r="B360" s="309" t="s">
        <v>1030</v>
      </c>
      <c r="C360" s="309"/>
      <c r="D360" s="309"/>
      <c r="E360" s="309"/>
      <c r="F360" s="309"/>
      <c r="G360" s="309"/>
      <c r="H360" s="309"/>
      <c r="I360" s="309"/>
      <c r="J360" s="309"/>
      <c r="K360" s="309"/>
      <c r="L360" s="309"/>
      <c r="M360" s="309"/>
      <c r="N360" s="309"/>
      <c r="O360" s="309"/>
      <c r="P360" s="309"/>
      <c r="Q360" s="275" t="s">
        <v>1031</v>
      </c>
      <c r="R360" s="275"/>
      <c r="S360" s="275" t="s">
        <v>1032</v>
      </c>
      <c r="T360" s="275"/>
      <c r="U360" s="197">
        <v>1.67</v>
      </c>
      <c r="V360" s="43">
        <v>2380</v>
      </c>
      <c r="W360" s="40">
        <v>2050</v>
      </c>
    </row>
    <row r="361" spans="1:23" customFormat="1" ht="16.5" customHeight="1" x14ac:dyDescent="0.25">
      <c r="A361" s="213"/>
      <c r="B361" s="309" t="s">
        <v>1033</v>
      </c>
      <c r="C361" s="309"/>
      <c r="D361" s="309"/>
      <c r="E361" s="309"/>
      <c r="F361" s="309"/>
      <c r="G361" s="309"/>
      <c r="H361" s="309"/>
      <c r="I361" s="309"/>
      <c r="J361" s="309"/>
      <c r="K361" s="309"/>
      <c r="L361" s="309"/>
      <c r="M361" s="309"/>
      <c r="N361" s="309"/>
      <c r="O361" s="309"/>
      <c r="P361" s="309"/>
      <c r="Q361" s="275" t="s">
        <v>1031</v>
      </c>
      <c r="R361" s="275"/>
      <c r="S361" s="275" t="s">
        <v>1031</v>
      </c>
      <c r="T361" s="275"/>
      <c r="U361" s="197">
        <v>2</v>
      </c>
      <c r="V361" s="43">
        <v>2840</v>
      </c>
      <c r="W361" s="40">
        <v>2450</v>
      </c>
    </row>
    <row r="362" spans="1:23" customFormat="1" ht="16.5" customHeight="1" x14ac:dyDescent="0.25">
      <c r="A362" s="213"/>
      <c r="B362" s="309" t="s">
        <v>1034</v>
      </c>
      <c r="C362" s="309"/>
      <c r="D362" s="309"/>
      <c r="E362" s="309"/>
      <c r="F362" s="309"/>
      <c r="G362" s="309"/>
      <c r="H362" s="309"/>
      <c r="I362" s="309"/>
      <c r="J362" s="309"/>
      <c r="K362" s="309"/>
      <c r="L362" s="309"/>
      <c r="M362" s="309"/>
      <c r="N362" s="309"/>
      <c r="O362" s="309"/>
      <c r="P362" s="309"/>
      <c r="Q362" s="275" t="s">
        <v>1031</v>
      </c>
      <c r="R362" s="275"/>
      <c r="S362" s="275" t="s">
        <v>1031</v>
      </c>
      <c r="T362" s="275"/>
      <c r="U362" s="197">
        <v>2.33</v>
      </c>
      <c r="V362" s="43">
        <v>3310</v>
      </c>
      <c r="W362" s="40">
        <v>2860</v>
      </c>
    </row>
    <row r="363" spans="1:23" customFormat="1" ht="16.5" customHeight="1" x14ac:dyDescent="0.25">
      <c r="A363" s="214"/>
      <c r="B363" s="309" t="s">
        <v>1035</v>
      </c>
      <c r="C363" s="309"/>
      <c r="D363" s="309"/>
      <c r="E363" s="309"/>
      <c r="F363" s="309"/>
      <c r="G363" s="309"/>
      <c r="H363" s="309"/>
      <c r="I363" s="309"/>
      <c r="J363" s="309"/>
      <c r="K363" s="309"/>
      <c r="L363" s="309"/>
      <c r="M363" s="309"/>
      <c r="N363" s="309"/>
      <c r="O363" s="309"/>
      <c r="P363" s="309"/>
      <c r="Q363" s="275" t="s">
        <v>1031</v>
      </c>
      <c r="R363" s="275"/>
      <c r="S363" s="275" t="s">
        <v>1031</v>
      </c>
      <c r="T363" s="275"/>
      <c r="U363" s="197">
        <v>2.67</v>
      </c>
      <c r="V363" s="43">
        <v>3800</v>
      </c>
      <c r="W363" s="40">
        <v>3280</v>
      </c>
    </row>
    <row r="364" spans="1:23" customFormat="1" ht="33" customHeight="1" x14ac:dyDescent="0.25">
      <c r="A364" s="213" t="s">
        <v>141</v>
      </c>
      <c r="B364" s="309" t="s">
        <v>768</v>
      </c>
      <c r="C364" s="309"/>
      <c r="D364" s="309"/>
      <c r="E364" s="309"/>
      <c r="F364" s="309"/>
      <c r="G364" s="309"/>
      <c r="H364" s="309"/>
      <c r="I364" s="309"/>
      <c r="J364" s="309"/>
      <c r="K364" s="309"/>
      <c r="L364" s="309"/>
      <c r="M364" s="309"/>
      <c r="N364" s="309"/>
      <c r="O364" s="309"/>
      <c r="P364" s="309"/>
      <c r="Q364" s="275"/>
      <c r="R364" s="275"/>
      <c r="S364" s="275"/>
      <c r="T364" s="275"/>
      <c r="U364" s="197"/>
      <c r="V364" s="43"/>
      <c r="W364" s="40" t="s">
        <v>1039</v>
      </c>
    </row>
    <row r="365" spans="1:23" customFormat="1" ht="16.5" customHeight="1" x14ac:dyDescent="0.25">
      <c r="A365" s="213"/>
      <c r="B365" s="309" t="s">
        <v>1028</v>
      </c>
      <c r="C365" s="309"/>
      <c r="D365" s="309"/>
      <c r="E365" s="309"/>
      <c r="F365" s="309"/>
      <c r="G365" s="309"/>
      <c r="H365" s="309"/>
      <c r="I365" s="309"/>
      <c r="J365" s="309"/>
      <c r="K365" s="309"/>
      <c r="L365" s="309"/>
      <c r="M365" s="309"/>
      <c r="N365" s="309"/>
      <c r="O365" s="309"/>
      <c r="P365" s="309"/>
      <c r="Q365" s="311" t="s">
        <v>763</v>
      </c>
      <c r="R365" s="311"/>
      <c r="S365" s="311" t="s">
        <v>2073</v>
      </c>
      <c r="T365" s="311"/>
      <c r="U365" s="197">
        <v>0.8</v>
      </c>
      <c r="V365" s="43">
        <v>1140</v>
      </c>
      <c r="W365" s="40">
        <v>980</v>
      </c>
    </row>
    <row r="366" spans="1:23" customFormat="1" ht="16.5" customHeight="1" x14ac:dyDescent="0.25">
      <c r="A366" s="213"/>
      <c r="B366" s="309" t="s">
        <v>1030</v>
      </c>
      <c r="C366" s="309"/>
      <c r="D366" s="309"/>
      <c r="E366" s="309"/>
      <c r="F366" s="309"/>
      <c r="G366" s="309"/>
      <c r="H366" s="309"/>
      <c r="I366" s="309"/>
      <c r="J366" s="309"/>
      <c r="K366" s="309"/>
      <c r="L366" s="309"/>
      <c r="M366" s="309"/>
      <c r="N366" s="309"/>
      <c r="O366" s="309"/>
      <c r="P366" s="309"/>
      <c r="Q366" s="275" t="s">
        <v>1031</v>
      </c>
      <c r="R366" s="275"/>
      <c r="S366" s="275" t="s">
        <v>1032</v>
      </c>
      <c r="T366" s="275"/>
      <c r="U366" s="197">
        <v>0.88</v>
      </c>
      <c r="V366" s="43">
        <v>1250</v>
      </c>
      <c r="W366" s="40">
        <v>1080</v>
      </c>
    </row>
    <row r="367" spans="1:23" customFormat="1" ht="16.5" customHeight="1" x14ac:dyDescent="0.25">
      <c r="A367" s="213"/>
      <c r="B367" s="309" t="s">
        <v>1033</v>
      </c>
      <c r="C367" s="309"/>
      <c r="D367" s="309"/>
      <c r="E367" s="309"/>
      <c r="F367" s="309"/>
      <c r="G367" s="309"/>
      <c r="H367" s="309"/>
      <c r="I367" s="309"/>
      <c r="J367" s="309"/>
      <c r="K367" s="309"/>
      <c r="L367" s="309"/>
      <c r="M367" s="309"/>
      <c r="N367" s="309"/>
      <c r="O367" s="309"/>
      <c r="P367" s="309"/>
      <c r="Q367" s="275" t="s">
        <v>1031</v>
      </c>
      <c r="R367" s="275"/>
      <c r="S367" s="275" t="s">
        <v>1031</v>
      </c>
      <c r="T367" s="275"/>
      <c r="U367" s="197">
        <v>0.96</v>
      </c>
      <c r="V367" s="43">
        <v>1360</v>
      </c>
      <c r="W367" s="40">
        <v>1180</v>
      </c>
    </row>
    <row r="368" spans="1:23" customFormat="1" ht="16.5" customHeight="1" x14ac:dyDescent="0.25">
      <c r="A368" s="213"/>
      <c r="B368" s="309" t="s">
        <v>1034</v>
      </c>
      <c r="C368" s="309"/>
      <c r="D368" s="309"/>
      <c r="E368" s="309"/>
      <c r="F368" s="309"/>
      <c r="G368" s="309"/>
      <c r="H368" s="309"/>
      <c r="I368" s="309"/>
      <c r="J368" s="309"/>
      <c r="K368" s="309"/>
      <c r="L368" s="309"/>
      <c r="M368" s="309"/>
      <c r="N368" s="309"/>
      <c r="O368" s="309"/>
      <c r="P368" s="309"/>
      <c r="Q368" s="275" t="s">
        <v>1031</v>
      </c>
      <c r="R368" s="275"/>
      <c r="S368" s="275" t="s">
        <v>1031</v>
      </c>
      <c r="T368" s="275"/>
      <c r="U368" s="197">
        <v>1.04</v>
      </c>
      <c r="V368" s="43">
        <v>1480</v>
      </c>
      <c r="W368" s="40">
        <v>1270</v>
      </c>
    </row>
    <row r="369" spans="1:23" customFormat="1" ht="16.5" customHeight="1" x14ac:dyDescent="0.25">
      <c r="A369" s="213"/>
      <c r="B369" s="309" t="s">
        <v>1035</v>
      </c>
      <c r="C369" s="309"/>
      <c r="D369" s="309"/>
      <c r="E369" s="309"/>
      <c r="F369" s="309"/>
      <c r="G369" s="309"/>
      <c r="H369" s="309"/>
      <c r="I369" s="309"/>
      <c r="J369" s="309"/>
      <c r="K369" s="309"/>
      <c r="L369" s="309"/>
      <c r="M369" s="309"/>
      <c r="N369" s="309"/>
      <c r="O369" s="309"/>
      <c r="P369" s="309"/>
      <c r="Q369" s="275" t="s">
        <v>1031</v>
      </c>
      <c r="R369" s="275"/>
      <c r="S369" s="275" t="s">
        <v>1031</v>
      </c>
      <c r="T369" s="275"/>
      <c r="U369" s="197">
        <v>1.1200000000000001</v>
      </c>
      <c r="V369" s="43">
        <v>1590</v>
      </c>
      <c r="W369" s="40">
        <v>1370</v>
      </c>
    </row>
    <row r="370" spans="1:23" customFormat="1" ht="33" customHeight="1" x14ac:dyDescent="0.25">
      <c r="A370" s="228" t="s">
        <v>142</v>
      </c>
      <c r="B370" s="309" t="s">
        <v>770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309"/>
      <c r="Q370" s="275"/>
      <c r="R370" s="275"/>
      <c r="S370" s="275"/>
      <c r="T370" s="275"/>
      <c r="U370" s="197"/>
      <c r="V370" s="43"/>
      <c r="W370" s="40" t="s">
        <v>1039</v>
      </c>
    </row>
    <row r="371" spans="1:23" customFormat="1" ht="51.75" customHeight="1" x14ac:dyDescent="0.25">
      <c r="A371" s="213"/>
      <c r="B371" s="421" t="s">
        <v>1028</v>
      </c>
      <c r="C371" s="421"/>
      <c r="D371" s="421"/>
      <c r="E371" s="421"/>
      <c r="F371" s="421"/>
      <c r="G371" s="421"/>
      <c r="H371" s="421"/>
      <c r="I371" s="421"/>
      <c r="J371" s="421"/>
      <c r="K371" s="421"/>
      <c r="L371" s="421"/>
      <c r="M371" s="421"/>
      <c r="N371" s="421"/>
      <c r="O371" s="421"/>
      <c r="P371" s="421"/>
      <c r="Q371" s="311" t="s">
        <v>763</v>
      </c>
      <c r="R371" s="311"/>
      <c r="S371" s="322" t="s">
        <v>2072</v>
      </c>
      <c r="T371" s="311"/>
      <c r="U371" s="197">
        <v>1.8</v>
      </c>
      <c r="V371" s="43">
        <v>3950</v>
      </c>
      <c r="W371" s="40">
        <v>3410</v>
      </c>
    </row>
    <row r="372" spans="1:23" customFormat="1" ht="16.5" customHeight="1" x14ac:dyDescent="0.25">
      <c r="A372" s="213"/>
      <c r="B372" s="309" t="s">
        <v>1030</v>
      </c>
      <c r="C372" s="309"/>
      <c r="D372" s="309"/>
      <c r="E372" s="309"/>
      <c r="F372" s="309"/>
      <c r="G372" s="309"/>
      <c r="H372" s="309"/>
      <c r="I372" s="309"/>
      <c r="J372" s="309"/>
      <c r="K372" s="309"/>
      <c r="L372" s="309"/>
      <c r="M372" s="309"/>
      <c r="N372" s="309"/>
      <c r="O372" s="309"/>
      <c r="P372" s="309"/>
      <c r="Q372" s="275" t="s">
        <v>1031</v>
      </c>
      <c r="R372" s="275"/>
      <c r="S372" s="275" t="s">
        <v>1032</v>
      </c>
      <c r="T372" s="275"/>
      <c r="U372" s="197">
        <v>2.23</v>
      </c>
      <c r="V372" s="43">
        <v>4890</v>
      </c>
      <c r="W372" s="40">
        <v>4220</v>
      </c>
    </row>
    <row r="373" spans="1:23" customFormat="1" ht="16.5" customHeight="1" x14ac:dyDescent="0.25">
      <c r="A373" s="213"/>
      <c r="B373" s="309" t="s">
        <v>1033</v>
      </c>
      <c r="C373" s="309"/>
      <c r="D373" s="309"/>
      <c r="E373" s="309"/>
      <c r="F373" s="309"/>
      <c r="G373" s="309"/>
      <c r="H373" s="309"/>
      <c r="I373" s="309"/>
      <c r="J373" s="309"/>
      <c r="K373" s="309"/>
      <c r="L373" s="309"/>
      <c r="M373" s="309"/>
      <c r="N373" s="309"/>
      <c r="O373" s="309"/>
      <c r="P373" s="309"/>
      <c r="Q373" s="275" t="s">
        <v>1031</v>
      </c>
      <c r="R373" s="275"/>
      <c r="S373" s="275" t="s">
        <v>1031</v>
      </c>
      <c r="T373" s="275"/>
      <c r="U373" s="197">
        <v>2.6</v>
      </c>
      <c r="V373" s="43">
        <v>5700</v>
      </c>
      <c r="W373" s="40">
        <v>4920</v>
      </c>
    </row>
    <row r="374" spans="1:23" customFormat="1" ht="16.5" customHeight="1" x14ac:dyDescent="0.25">
      <c r="A374" s="213"/>
      <c r="B374" s="309" t="s">
        <v>1034</v>
      </c>
      <c r="C374" s="309"/>
      <c r="D374" s="309"/>
      <c r="E374" s="309"/>
      <c r="F374" s="309"/>
      <c r="G374" s="309"/>
      <c r="H374" s="309"/>
      <c r="I374" s="309"/>
      <c r="J374" s="309"/>
      <c r="K374" s="309"/>
      <c r="L374" s="309"/>
      <c r="M374" s="309"/>
      <c r="N374" s="309"/>
      <c r="O374" s="309"/>
      <c r="P374" s="309"/>
      <c r="Q374" s="275" t="s">
        <v>1031</v>
      </c>
      <c r="R374" s="275"/>
      <c r="S374" s="275" t="s">
        <v>1031</v>
      </c>
      <c r="T374" s="275"/>
      <c r="U374" s="197">
        <v>3.09</v>
      </c>
      <c r="V374" s="43">
        <v>6780</v>
      </c>
      <c r="W374" s="40">
        <v>5850</v>
      </c>
    </row>
    <row r="375" spans="1:23" customFormat="1" ht="16.5" customHeight="1" x14ac:dyDescent="0.25">
      <c r="A375" s="214"/>
      <c r="B375" s="309" t="s">
        <v>1035</v>
      </c>
      <c r="C375" s="309"/>
      <c r="D375" s="309"/>
      <c r="E375" s="309"/>
      <c r="F375" s="309"/>
      <c r="G375" s="309"/>
      <c r="H375" s="309"/>
      <c r="I375" s="309"/>
      <c r="J375" s="309"/>
      <c r="K375" s="309"/>
      <c r="L375" s="309"/>
      <c r="M375" s="309"/>
      <c r="N375" s="309"/>
      <c r="O375" s="309"/>
      <c r="P375" s="309"/>
      <c r="Q375" s="275" t="s">
        <v>1031</v>
      </c>
      <c r="R375" s="275"/>
      <c r="S375" s="275" t="s">
        <v>1031</v>
      </c>
      <c r="T375" s="275"/>
      <c r="U375" s="197">
        <v>3.52</v>
      </c>
      <c r="V375" s="43">
        <v>7710</v>
      </c>
      <c r="W375" s="40">
        <v>6660</v>
      </c>
    </row>
    <row r="376" spans="1:23" customFormat="1" ht="33" customHeight="1" x14ac:dyDescent="0.25">
      <c r="A376" s="215" t="s">
        <v>754</v>
      </c>
      <c r="B376" s="274" t="s">
        <v>771</v>
      </c>
      <c r="C376" s="274"/>
      <c r="D376" s="274"/>
      <c r="E376" s="274"/>
      <c r="F376" s="274"/>
      <c r="G376" s="274"/>
      <c r="H376" s="274"/>
      <c r="I376" s="274"/>
      <c r="J376" s="274"/>
      <c r="K376" s="274"/>
      <c r="L376" s="274"/>
      <c r="M376" s="274"/>
      <c r="N376" s="274"/>
      <c r="O376" s="274"/>
      <c r="P376" s="274"/>
      <c r="Q376" s="275" t="s">
        <v>729</v>
      </c>
      <c r="R376" s="275"/>
      <c r="S376" s="338" t="s">
        <v>2057</v>
      </c>
      <c r="T376" s="338"/>
      <c r="U376" s="26">
        <v>2.46</v>
      </c>
      <c r="V376" s="43">
        <v>4150</v>
      </c>
      <c r="W376" s="40">
        <v>3590</v>
      </c>
    </row>
    <row r="377" spans="1:23" customFormat="1" ht="16.5" customHeight="1" x14ac:dyDescent="0.25">
      <c r="A377" s="215" t="s">
        <v>757</v>
      </c>
      <c r="B377" s="274" t="s">
        <v>773</v>
      </c>
      <c r="C377" s="337"/>
      <c r="D377" s="337"/>
      <c r="E377" s="337"/>
      <c r="F377" s="337"/>
      <c r="G377" s="337"/>
      <c r="H377" s="337"/>
      <c r="I377" s="337"/>
      <c r="J377" s="337"/>
      <c r="K377" s="337"/>
      <c r="L377" s="337"/>
      <c r="M377" s="337"/>
      <c r="N377" s="337"/>
      <c r="O377" s="337"/>
      <c r="P377" s="337"/>
      <c r="Q377" s="275" t="s">
        <v>704</v>
      </c>
      <c r="R377" s="275"/>
      <c r="S377" s="275" t="s">
        <v>2033</v>
      </c>
      <c r="T377" s="275"/>
      <c r="U377" s="26">
        <v>0.87</v>
      </c>
      <c r="V377" s="43">
        <v>940</v>
      </c>
      <c r="W377" s="40">
        <v>810</v>
      </c>
    </row>
    <row r="378" spans="1:23" customFormat="1" ht="33" customHeight="1" x14ac:dyDescent="0.25">
      <c r="A378" s="215" t="s">
        <v>143</v>
      </c>
      <c r="B378" s="274" t="s">
        <v>427</v>
      </c>
      <c r="C378" s="337"/>
      <c r="D378" s="337"/>
      <c r="E378" s="337"/>
      <c r="F378" s="337"/>
      <c r="G378" s="337"/>
      <c r="H378" s="337"/>
      <c r="I378" s="337"/>
      <c r="J378" s="337"/>
      <c r="K378" s="337"/>
      <c r="L378" s="337"/>
      <c r="M378" s="337"/>
      <c r="N378" s="337"/>
      <c r="O378" s="337"/>
      <c r="P378" s="337"/>
      <c r="Q378" s="275" t="s">
        <v>704</v>
      </c>
      <c r="R378" s="275"/>
      <c r="S378" s="338" t="s">
        <v>2057</v>
      </c>
      <c r="T378" s="338"/>
      <c r="U378" s="26">
        <v>1.66</v>
      </c>
      <c r="V378" s="43">
        <v>2800</v>
      </c>
      <c r="W378" s="40">
        <v>2420</v>
      </c>
    </row>
    <row r="379" spans="1:23" customFormat="1" ht="33" customHeight="1" x14ac:dyDescent="0.25">
      <c r="A379" s="215" t="s">
        <v>144</v>
      </c>
      <c r="B379" s="274" t="s">
        <v>428</v>
      </c>
      <c r="C379" s="337"/>
      <c r="D379" s="337"/>
      <c r="E379" s="337"/>
      <c r="F379" s="337"/>
      <c r="G379" s="337"/>
      <c r="H379" s="337"/>
      <c r="I379" s="337"/>
      <c r="J379" s="337"/>
      <c r="K379" s="337"/>
      <c r="L379" s="337"/>
      <c r="M379" s="337"/>
      <c r="N379" s="337"/>
      <c r="O379" s="337"/>
      <c r="P379" s="337"/>
      <c r="Q379" s="275" t="s">
        <v>704</v>
      </c>
      <c r="R379" s="275"/>
      <c r="S379" s="338" t="s">
        <v>2057</v>
      </c>
      <c r="T379" s="338"/>
      <c r="U379" s="26">
        <v>2.25</v>
      </c>
      <c r="V379" s="43">
        <v>3800</v>
      </c>
      <c r="W379" s="40">
        <v>3280</v>
      </c>
    </row>
    <row r="380" spans="1:23" customFormat="1" ht="33" customHeight="1" x14ac:dyDescent="0.25">
      <c r="A380" s="215" t="s">
        <v>145</v>
      </c>
      <c r="B380" s="274" t="s">
        <v>777</v>
      </c>
      <c r="C380" s="337"/>
      <c r="D380" s="337"/>
      <c r="E380" s="337"/>
      <c r="F380" s="337"/>
      <c r="G380" s="337"/>
      <c r="H380" s="337"/>
      <c r="I380" s="337"/>
      <c r="J380" s="337"/>
      <c r="K380" s="337"/>
      <c r="L380" s="337"/>
      <c r="M380" s="337"/>
      <c r="N380" s="337"/>
      <c r="O380" s="337"/>
      <c r="P380" s="337"/>
      <c r="Q380" s="275" t="s">
        <v>704</v>
      </c>
      <c r="R380" s="275"/>
      <c r="S380" s="338" t="s">
        <v>2057</v>
      </c>
      <c r="T380" s="338"/>
      <c r="U380" s="90">
        <v>1.8</v>
      </c>
      <c r="V380" s="43">
        <v>3040</v>
      </c>
      <c r="W380" s="40">
        <v>2620</v>
      </c>
    </row>
    <row r="381" spans="1:23" customFormat="1" ht="33" customHeight="1" x14ac:dyDescent="0.25">
      <c r="A381" s="215" t="s">
        <v>146</v>
      </c>
      <c r="B381" s="274" t="s">
        <v>779</v>
      </c>
      <c r="C381" s="337"/>
      <c r="D381" s="337"/>
      <c r="E381" s="337"/>
      <c r="F381" s="337"/>
      <c r="G381" s="337"/>
      <c r="H381" s="337"/>
      <c r="I381" s="337"/>
      <c r="J381" s="337"/>
      <c r="K381" s="337"/>
      <c r="L381" s="337"/>
      <c r="M381" s="337"/>
      <c r="N381" s="337"/>
      <c r="O381" s="337"/>
      <c r="P381" s="337"/>
      <c r="Q381" s="275" t="s">
        <v>704</v>
      </c>
      <c r="R381" s="275"/>
      <c r="S381" s="338" t="s">
        <v>2057</v>
      </c>
      <c r="T381" s="338"/>
      <c r="U381" s="26">
        <v>1.34</v>
      </c>
      <c r="V381" s="43">
        <v>2260</v>
      </c>
      <c r="W381" s="40">
        <v>1950</v>
      </c>
    </row>
    <row r="382" spans="1:23" customFormat="1" ht="33" customHeight="1" x14ac:dyDescent="0.25">
      <c r="A382" s="215" t="s">
        <v>147</v>
      </c>
      <c r="B382" s="274" t="s">
        <v>781</v>
      </c>
      <c r="C382" s="337"/>
      <c r="D382" s="337"/>
      <c r="E382" s="337"/>
      <c r="F382" s="337"/>
      <c r="G382" s="337"/>
      <c r="H382" s="337"/>
      <c r="I382" s="337"/>
      <c r="J382" s="337"/>
      <c r="K382" s="337"/>
      <c r="L382" s="337"/>
      <c r="M382" s="337"/>
      <c r="N382" s="337"/>
      <c r="O382" s="337"/>
      <c r="P382" s="337"/>
      <c r="Q382" s="275" t="s">
        <v>704</v>
      </c>
      <c r="R382" s="275"/>
      <c r="S382" s="338" t="s">
        <v>2057</v>
      </c>
      <c r="T382" s="338"/>
      <c r="U382" s="26">
        <v>2.2799999999999998</v>
      </c>
      <c r="V382" s="43">
        <v>3850</v>
      </c>
      <c r="W382" s="40">
        <v>3330</v>
      </c>
    </row>
    <row r="383" spans="1:23" customFormat="1" ht="33" customHeight="1" x14ac:dyDescent="0.25">
      <c r="A383" s="215" t="s">
        <v>765</v>
      </c>
      <c r="B383" s="274" t="s">
        <v>783</v>
      </c>
      <c r="C383" s="337"/>
      <c r="D383" s="337"/>
      <c r="E383" s="337"/>
      <c r="F383" s="337"/>
      <c r="G383" s="337"/>
      <c r="H383" s="337"/>
      <c r="I383" s="337"/>
      <c r="J383" s="337"/>
      <c r="K383" s="337"/>
      <c r="L383" s="337"/>
      <c r="M383" s="337"/>
      <c r="N383" s="337"/>
      <c r="O383" s="337"/>
      <c r="P383" s="337"/>
      <c r="Q383" s="275" t="s">
        <v>704</v>
      </c>
      <c r="R383" s="275"/>
      <c r="S383" s="338" t="s">
        <v>2057</v>
      </c>
      <c r="T383" s="338"/>
      <c r="U383" s="26">
        <v>4.2</v>
      </c>
      <c r="V383" s="43">
        <v>7090</v>
      </c>
      <c r="W383" s="40">
        <v>6120</v>
      </c>
    </row>
    <row r="384" spans="1:23" customFormat="1" ht="33" customHeight="1" x14ac:dyDescent="0.25">
      <c r="A384" s="215" t="s">
        <v>767</v>
      </c>
      <c r="B384" s="309" t="s">
        <v>785</v>
      </c>
      <c r="C384" s="309"/>
      <c r="D384" s="309"/>
      <c r="E384" s="309"/>
      <c r="F384" s="309"/>
      <c r="G384" s="309"/>
      <c r="H384" s="309"/>
      <c r="I384" s="309"/>
      <c r="J384" s="309"/>
      <c r="K384" s="309"/>
      <c r="L384" s="309"/>
      <c r="M384" s="309"/>
      <c r="N384" s="309"/>
      <c r="O384" s="309"/>
      <c r="P384" s="309"/>
      <c r="Q384" s="275"/>
      <c r="R384" s="275"/>
      <c r="S384" s="338"/>
      <c r="T384" s="338"/>
      <c r="U384" s="26"/>
      <c r="V384" s="43"/>
      <c r="W384" s="40"/>
    </row>
    <row r="385" spans="1:23" customFormat="1" ht="33" customHeight="1" x14ac:dyDescent="0.25">
      <c r="A385" s="213"/>
      <c r="B385" s="421" t="s">
        <v>786</v>
      </c>
      <c r="C385" s="421"/>
      <c r="D385" s="421"/>
      <c r="E385" s="421"/>
      <c r="F385" s="421"/>
      <c r="G385" s="421"/>
      <c r="H385" s="421"/>
      <c r="I385" s="421"/>
      <c r="J385" s="421"/>
      <c r="K385" s="421"/>
      <c r="L385" s="421"/>
      <c r="M385" s="421"/>
      <c r="N385" s="421"/>
      <c r="O385" s="421"/>
      <c r="P385" s="421"/>
      <c r="Q385" s="275" t="s">
        <v>704</v>
      </c>
      <c r="R385" s="275"/>
      <c r="S385" s="338" t="s">
        <v>2057</v>
      </c>
      <c r="T385" s="338"/>
      <c r="U385" s="26">
        <v>5</v>
      </c>
      <c r="V385" s="43">
        <v>8440</v>
      </c>
      <c r="W385" s="40">
        <v>7290</v>
      </c>
    </row>
    <row r="386" spans="1:23" customFormat="1" ht="16.5" customHeight="1" x14ac:dyDescent="0.25">
      <c r="A386" s="214"/>
      <c r="B386" s="309" t="s">
        <v>787</v>
      </c>
      <c r="C386" s="309"/>
      <c r="D386" s="309"/>
      <c r="E386" s="309"/>
      <c r="F386" s="309"/>
      <c r="G386" s="309"/>
      <c r="H386" s="309"/>
      <c r="I386" s="309"/>
      <c r="J386" s="309"/>
      <c r="K386" s="309"/>
      <c r="L386" s="309"/>
      <c r="M386" s="309"/>
      <c r="N386" s="309"/>
      <c r="O386" s="309"/>
      <c r="P386" s="309"/>
      <c r="Q386" s="275" t="s">
        <v>1031</v>
      </c>
      <c r="R386" s="275"/>
      <c r="S386" s="311" t="s">
        <v>1032</v>
      </c>
      <c r="T386" s="311"/>
      <c r="U386" s="26">
        <v>8.5</v>
      </c>
      <c r="V386" s="43">
        <v>14340</v>
      </c>
      <c r="W386" s="40">
        <v>12390</v>
      </c>
    </row>
    <row r="387" spans="1:23" customFormat="1" ht="33" customHeight="1" x14ac:dyDescent="0.25">
      <c r="A387" s="215" t="s">
        <v>769</v>
      </c>
      <c r="B387" s="274" t="s">
        <v>789</v>
      </c>
      <c r="C387" s="337"/>
      <c r="D387" s="337"/>
      <c r="E387" s="337"/>
      <c r="F387" s="337"/>
      <c r="G387" s="337"/>
      <c r="H387" s="337"/>
      <c r="I387" s="337"/>
      <c r="J387" s="337"/>
      <c r="K387" s="337"/>
      <c r="L387" s="337"/>
      <c r="M387" s="337"/>
      <c r="N387" s="337"/>
      <c r="O387" s="337"/>
      <c r="P387" s="337"/>
      <c r="Q387" s="275" t="s">
        <v>790</v>
      </c>
      <c r="R387" s="275"/>
      <c r="S387" s="338" t="s">
        <v>2057</v>
      </c>
      <c r="T387" s="338"/>
      <c r="U387" s="26">
        <v>7.2</v>
      </c>
      <c r="V387" s="43">
        <v>12150</v>
      </c>
      <c r="W387" s="40">
        <v>10500</v>
      </c>
    </row>
    <row r="388" spans="1:23" customFormat="1" ht="33" customHeight="1" x14ac:dyDescent="0.25">
      <c r="A388" s="228" t="s">
        <v>148</v>
      </c>
      <c r="B388" s="274" t="s">
        <v>792</v>
      </c>
      <c r="C388" s="337"/>
      <c r="D388" s="337"/>
      <c r="E388" s="337"/>
      <c r="F388" s="337"/>
      <c r="G388" s="337"/>
      <c r="H388" s="337"/>
      <c r="I388" s="337"/>
      <c r="J388" s="337"/>
      <c r="K388" s="337"/>
      <c r="L388" s="337"/>
      <c r="M388" s="337"/>
      <c r="N388" s="337"/>
      <c r="O388" s="337"/>
      <c r="P388" s="337"/>
      <c r="Q388" s="275" t="s">
        <v>675</v>
      </c>
      <c r="R388" s="275"/>
      <c r="S388" s="338" t="s">
        <v>2057</v>
      </c>
      <c r="T388" s="338"/>
      <c r="U388" s="26">
        <v>2.7</v>
      </c>
      <c r="V388" s="43">
        <v>4550</v>
      </c>
      <c r="W388" s="40">
        <v>3930</v>
      </c>
    </row>
    <row r="389" spans="1:23" customFormat="1" ht="33" customHeight="1" x14ac:dyDescent="0.25">
      <c r="A389" s="215" t="s">
        <v>772</v>
      </c>
      <c r="B389" s="291" t="s">
        <v>794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275" t="s">
        <v>795</v>
      </c>
      <c r="R389" s="275"/>
      <c r="S389" s="338" t="s">
        <v>2057</v>
      </c>
      <c r="T389" s="338"/>
      <c r="U389" s="26">
        <v>0.75</v>
      </c>
      <c r="V389" s="43">
        <v>1260</v>
      </c>
      <c r="W389" s="40">
        <v>1090</v>
      </c>
    </row>
    <row r="390" spans="1:23" customFormat="1" ht="33" customHeight="1" x14ac:dyDescent="0.25">
      <c r="A390" s="214"/>
      <c r="B390" s="291" t="s">
        <v>796</v>
      </c>
      <c r="C390" s="274"/>
      <c r="D390" s="274"/>
      <c r="E390" s="274"/>
      <c r="F390" s="274"/>
      <c r="G390" s="274"/>
      <c r="H390" s="274"/>
      <c r="I390" s="274"/>
      <c r="J390" s="274"/>
      <c r="K390" s="274"/>
      <c r="L390" s="274"/>
      <c r="M390" s="274"/>
      <c r="N390" s="274"/>
      <c r="O390" s="274"/>
      <c r="P390" s="274"/>
      <c r="Q390" s="275" t="s">
        <v>797</v>
      </c>
      <c r="R390" s="275"/>
      <c r="S390" s="338" t="s">
        <v>2057</v>
      </c>
      <c r="T390" s="338"/>
      <c r="U390" s="26">
        <v>1.5</v>
      </c>
      <c r="V390" s="43">
        <v>2530</v>
      </c>
      <c r="W390" s="40">
        <v>2180</v>
      </c>
    </row>
    <row r="391" spans="1:23" customFormat="1" ht="33" customHeight="1" x14ac:dyDescent="0.25">
      <c r="A391" s="214" t="s">
        <v>774</v>
      </c>
      <c r="B391" s="274" t="s">
        <v>799</v>
      </c>
      <c r="C391" s="274"/>
      <c r="D391" s="274"/>
      <c r="E391" s="274"/>
      <c r="F391" s="274"/>
      <c r="G391" s="274"/>
      <c r="H391" s="274"/>
      <c r="I391" s="274"/>
      <c r="J391" s="274"/>
      <c r="K391" s="274"/>
      <c r="L391" s="274"/>
      <c r="M391" s="274"/>
      <c r="N391" s="274"/>
      <c r="O391" s="274"/>
      <c r="P391" s="274"/>
      <c r="Q391" s="275" t="s">
        <v>1756</v>
      </c>
      <c r="R391" s="275"/>
      <c r="S391" s="338" t="s">
        <v>2057</v>
      </c>
      <c r="T391" s="338"/>
      <c r="U391" s="90">
        <v>2.1</v>
      </c>
      <c r="V391" s="43">
        <v>3540</v>
      </c>
      <c r="W391" s="40">
        <v>3060</v>
      </c>
    </row>
    <row r="392" spans="1:23" customFormat="1" ht="33" customHeight="1" x14ac:dyDescent="0.25">
      <c r="A392" s="215" t="s">
        <v>775</v>
      </c>
      <c r="B392" s="274" t="s">
        <v>801</v>
      </c>
      <c r="C392" s="274"/>
      <c r="D392" s="274"/>
      <c r="E392" s="274"/>
      <c r="F392" s="274"/>
      <c r="G392" s="274"/>
      <c r="H392" s="274"/>
      <c r="I392" s="274"/>
      <c r="J392" s="274"/>
      <c r="K392" s="274"/>
      <c r="L392" s="274"/>
      <c r="M392" s="274"/>
      <c r="N392" s="274"/>
      <c r="O392" s="274"/>
      <c r="P392" s="274"/>
      <c r="Q392" s="275" t="s">
        <v>1756</v>
      </c>
      <c r="R392" s="275"/>
      <c r="S392" s="338" t="s">
        <v>2057</v>
      </c>
      <c r="T392" s="338"/>
      <c r="U392" s="26">
        <v>2.25</v>
      </c>
      <c r="V392" s="43">
        <v>3800</v>
      </c>
      <c r="W392" s="40">
        <v>3280</v>
      </c>
    </row>
    <row r="393" spans="1:23" customFormat="1" ht="33" customHeight="1" x14ac:dyDescent="0.25">
      <c r="A393" s="214" t="s">
        <v>776</v>
      </c>
      <c r="B393" s="274" t="s">
        <v>803</v>
      </c>
      <c r="C393" s="274"/>
      <c r="D393" s="274"/>
      <c r="E393" s="274"/>
      <c r="F393" s="274"/>
      <c r="G393" s="274"/>
      <c r="H393" s="274"/>
      <c r="I393" s="274"/>
      <c r="J393" s="274"/>
      <c r="K393" s="274"/>
      <c r="L393" s="274"/>
      <c r="M393" s="274"/>
      <c r="N393" s="274"/>
      <c r="O393" s="274"/>
      <c r="P393" s="274"/>
      <c r="Q393" s="275" t="s">
        <v>1756</v>
      </c>
      <c r="R393" s="275"/>
      <c r="S393" s="338" t="s">
        <v>2057</v>
      </c>
      <c r="T393" s="338"/>
      <c r="U393" s="26">
        <v>1.6</v>
      </c>
      <c r="V393" s="43">
        <v>2700</v>
      </c>
      <c r="W393" s="40">
        <v>2330</v>
      </c>
    </row>
    <row r="394" spans="1:23" customFormat="1" ht="33" customHeight="1" x14ac:dyDescent="0.25">
      <c r="A394" s="215" t="s">
        <v>778</v>
      </c>
      <c r="B394" s="274" t="s">
        <v>805</v>
      </c>
      <c r="C394" s="274"/>
      <c r="D394" s="274"/>
      <c r="E394" s="274"/>
      <c r="F394" s="274"/>
      <c r="G394" s="274"/>
      <c r="H394" s="274"/>
      <c r="I394" s="274"/>
      <c r="J394" s="274"/>
      <c r="K394" s="274"/>
      <c r="L394" s="274"/>
      <c r="M394" s="274"/>
      <c r="N394" s="274"/>
      <c r="O394" s="274"/>
      <c r="P394" s="274"/>
      <c r="Q394" s="275" t="s">
        <v>1756</v>
      </c>
      <c r="R394" s="275"/>
      <c r="S394" s="338" t="s">
        <v>2057</v>
      </c>
      <c r="T394" s="338"/>
      <c r="U394" s="26">
        <v>1.75</v>
      </c>
      <c r="V394" s="43">
        <v>2950</v>
      </c>
      <c r="W394" s="40">
        <v>2550</v>
      </c>
    </row>
    <row r="395" spans="1:23" customFormat="1" ht="33" customHeight="1" x14ac:dyDescent="0.25">
      <c r="A395" s="214" t="s">
        <v>780</v>
      </c>
      <c r="B395" s="274" t="s">
        <v>807</v>
      </c>
      <c r="C395" s="274"/>
      <c r="D395" s="274"/>
      <c r="E395" s="274"/>
      <c r="F395" s="274"/>
      <c r="G395" s="274"/>
      <c r="H395" s="274"/>
      <c r="I395" s="274"/>
      <c r="J395" s="274"/>
      <c r="K395" s="274"/>
      <c r="L395" s="274"/>
      <c r="M395" s="274"/>
      <c r="N395" s="274"/>
      <c r="O395" s="274"/>
      <c r="P395" s="274"/>
      <c r="Q395" s="275" t="s">
        <v>1756</v>
      </c>
      <c r="R395" s="275"/>
      <c r="S395" s="338" t="s">
        <v>2057</v>
      </c>
      <c r="T395" s="338"/>
      <c r="U395" s="26">
        <v>1.08</v>
      </c>
      <c r="V395" s="43">
        <v>1830</v>
      </c>
      <c r="W395" s="40">
        <v>1580</v>
      </c>
    </row>
    <row r="396" spans="1:23" customFormat="1" ht="33" customHeight="1" x14ac:dyDescent="0.25">
      <c r="A396" s="215" t="s">
        <v>782</v>
      </c>
      <c r="B396" s="274" t="s">
        <v>809</v>
      </c>
      <c r="C396" s="337"/>
      <c r="D396" s="337"/>
      <c r="E396" s="337"/>
      <c r="F396" s="337"/>
      <c r="G396" s="337"/>
      <c r="H396" s="337"/>
      <c r="I396" s="337"/>
      <c r="J396" s="337"/>
      <c r="K396" s="337"/>
      <c r="L396" s="337"/>
      <c r="M396" s="337"/>
      <c r="N396" s="337"/>
      <c r="O396" s="337"/>
      <c r="P396" s="337"/>
      <c r="Q396" s="275" t="s">
        <v>1756</v>
      </c>
      <c r="R396" s="275"/>
      <c r="S396" s="338" t="s">
        <v>2057</v>
      </c>
      <c r="T396" s="338"/>
      <c r="U396" s="26">
        <v>1.23</v>
      </c>
      <c r="V396" s="43">
        <v>2080</v>
      </c>
      <c r="W396" s="40">
        <v>1790</v>
      </c>
    </row>
    <row r="397" spans="1:23" customFormat="1" ht="48" customHeight="1" x14ac:dyDescent="0.25">
      <c r="A397" s="214" t="s">
        <v>784</v>
      </c>
      <c r="B397" s="274" t="s">
        <v>811</v>
      </c>
      <c r="C397" s="337"/>
      <c r="D397" s="337"/>
      <c r="E397" s="337"/>
      <c r="F397" s="337"/>
      <c r="G397" s="337"/>
      <c r="H397" s="337"/>
      <c r="I397" s="337"/>
      <c r="J397" s="337"/>
      <c r="K397" s="337"/>
      <c r="L397" s="337"/>
      <c r="M397" s="337"/>
      <c r="N397" s="337"/>
      <c r="O397" s="337"/>
      <c r="P397" s="337"/>
      <c r="Q397" s="275" t="s">
        <v>1715</v>
      </c>
      <c r="R397" s="275"/>
      <c r="S397" s="338" t="s">
        <v>2070</v>
      </c>
      <c r="T397" s="338"/>
      <c r="U397" s="26">
        <v>7.14</v>
      </c>
      <c r="V397" s="43">
        <v>26850</v>
      </c>
      <c r="W397" s="40">
        <v>23200</v>
      </c>
    </row>
    <row r="398" spans="1:23" customFormat="1" ht="50.1" customHeight="1" x14ac:dyDescent="0.25">
      <c r="A398" s="407" t="s">
        <v>788</v>
      </c>
      <c r="B398" s="274" t="s">
        <v>813</v>
      </c>
      <c r="C398" s="337"/>
      <c r="D398" s="337"/>
      <c r="E398" s="337"/>
      <c r="F398" s="337"/>
      <c r="G398" s="337"/>
      <c r="H398" s="337"/>
      <c r="I398" s="337"/>
      <c r="J398" s="337"/>
      <c r="K398" s="337"/>
      <c r="L398" s="337"/>
      <c r="M398" s="337"/>
      <c r="N398" s="337"/>
      <c r="O398" s="337"/>
      <c r="P398" s="337"/>
      <c r="Q398" s="275" t="s">
        <v>1715</v>
      </c>
      <c r="R398" s="275"/>
      <c r="S398" s="275" t="s">
        <v>2063</v>
      </c>
      <c r="T398" s="338"/>
      <c r="U398" s="26">
        <v>21.4</v>
      </c>
      <c r="V398" s="43">
        <v>59380</v>
      </c>
      <c r="W398" s="40">
        <v>51300</v>
      </c>
    </row>
    <row r="399" spans="1:23" customFormat="1" ht="50.1" customHeight="1" x14ac:dyDescent="0.25">
      <c r="A399" s="383"/>
      <c r="B399" s="430" t="s">
        <v>1033</v>
      </c>
      <c r="C399" s="430"/>
      <c r="D399" s="430"/>
      <c r="E399" s="430"/>
      <c r="F399" s="430"/>
      <c r="G399" s="430"/>
      <c r="H399" s="430"/>
      <c r="I399" s="430"/>
      <c r="J399" s="430"/>
      <c r="K399" s="430"/>
      <c r="L399" s="430"/>
      <c r="M399" s="430"/>
      <c r="N399" s="430"/>
      <c r="O399" s="430"/>
      <c r="P399" s="430"/>
      <c r="Q399" s="275" t="s">
        <v>1031</v>
      </c>
      <c r="R399" s="275"/>
      <c r="S399" s="275" t="s">
        <v>2064</v>
      </c>
      <c r="T399" s="275"/>
      <c r="U399" s="26">
        <v>26.84</v>
      </c>
      <c r="V399" s="43">
        <v>78250</v>
      </c>
      <c r="W399" s="40">
        <v>67610</v>
      </c>
    </row>
    <row r="400" spans="1:23" customFormat="1" ht="16.5" customHeight="1" x14ac:dyDescent="0.25">
      <c r="A400" s="383"/>
      <c r="B400" s="274" t="s">
        <v>1034</v>
      </c>
      <c r="C400" s="274"/>
      <c r="D400" s="274"/>
      <c r="E400" s="274"/>
      <c r="F400" s="274"/>
      <c r="G400" s="274"/>
      <c r="H400" s="274"/>
      <c r="I400" s="274"/>
      <c r="J400" s="274"/>
      <c r="K400" s="274"/>
      <c r="L400" s="274"/>
      <c r="M400" s="274"/>
      <c r="N400" s="274"/>
      <c r="O400" s="274"/>
      <c r="P400" s="274"/>
      <c r="Q400" s="275" t="s">
        <v>1031</v>
      </c>
      <c r="R400" s="275"/>
      <c r="S400" s="275" t="s">
        <v>1032</v>
      </c>
      <c r="T400" s="275"/>
      <c r="U400" s="26">
        <v>32.32</v>
      </c>
      <c r="V400" s="43">
        <v>94230</v>
      </c>
      <c r="W400" s="40">
        <v>81410</v>
      </c>
    </row>
    <row r="401" spans="1:23" customFormat="1" ht="16.5" customHeight="1" x14ac:dyDescent="0.25">
      <c r="A401" s="384"/>
      <c r="B401" s="274" t="s">
        <v>1035</v>
      </c>
      <c r="C401" s="274"/>
      <c r="D401" s="274"/>
      <c r="E401" s="274"/>
      <c r="F401" s="274"/>
      <c r="G401" s="274"/>
      <c r="H401" s="274"/>
      <c r="I401" s="274"/>
      <c r="J401" s="274"/>
      <c r="K401" s="274"/>
      <c r="L401" s="274"/>
      <c r="M401" s="274"/>
      <c r="N401" s="274"/>
      <c r="O401" s="274"/>
      <c r="P401" s="274"/>
      <c r="Q401" s="275" t="s">
        <v>1031</v>
      </c>
      <c r="R401" s="275"/>
      <c r="S401" s="275" t="s">
        <v>1031</v>
      </c>
      <c r="T401" s="275"/>
      <c r="U401" s="26">
        <v>37.76</v>
      </c>
      <c r="V401" s="43">
        <v>110090</v>
      </c>
      <c r="W401" s="40">
        <v>95120</v>
      </c>
    </row>
    <row r="402" spans="1:23" customFormat="1" ht="33" customHeight="1" x14ac:dyDescent="0.25">
      <c r="A402" s="407" t="s">
        <v>791</v>
      </c>
      <c r="B402" s="274" t="s">
        <v>815</v>
      </c>
      <c r="C402" s="337"/>
      <c r="D402" s="337"/>
      <c r="E402" s="337"/>
      <c r="F402" s="337"/>
      <c r="G402" s="337"/>
      <c r="H402" s="337"/>
      <c r="I402" s="337"/>
      <c r="J402" s="337"/>
      <c r="K402" s="337"/>
      <c r="L402" s="337"/>
      <c r="M402" s="337"/>
      <c r="N402" s="337"/>
      <c r="O402" s="337"/>
      <c r="P402" s="337"/>
      <c r="Q402" s="338"/>
      <c r="R402" s="338"/>
      <c r="S402" s="338"/>
      <c r="T402" s="338"/>
      <c r="U402" s="203"/>
      <c r="V402" s="43"/>
      <c r="W402" s="40" t="s">
        <v>1039</v>
      </c>
    </row>
    <row r="403" spans="1:23" customFormat="1" ht="16.5" customHeight="1" x14ac:dyDescent="0.25">
      <c r="A403" s="383"/>
      <c r="B403" s="274" t="s">
        <v>1028</v>
      </c>
      <c r="C403" s="274"/>
      <c r="D403" s="274"/>
      <c r="E403" s="274"/>
      <c r="F403" s="274"/>
      <c r="G403" s="274"/>
      <c r="H403" s="274"/>
      <c r="I403" s="274"/>
      <c r="J403" s="274"/>
      <c r="K403" s="274"/>
      <c r="L403" s="274"/>
      <c r="M403" s="274"/>
      <c r="N403" s="274"/>
      <c r="O403" s="274"/>
      <c r="P403" s="274"/>
      <c r="Q403" s="275" t="s">
        <v>816</v>
      </c>
      <c r="R403" s="275"/>
      <c r="S403" s="275" t="s">
        <v>2033</v>
      </c>
      <c r="T403" s="275"/>
      <c r="U403" s="26">
        <v>0.57999999999999996</v>
      </c>
      <c r="V403" s="43">
        <v>630</v>
      </c>
      <c r="W403" s="40">
        <v>540</v>
      </c>
    </row>
    <row r="404" spans="1:23" customFormat="1" ht="16.5" customHeight="1" x14ac:dyDescent="0.25">
      <c r="A404" s="383"/>
      <c r="B404" s="274" t="s">
        <v>1030</v>
      </c>
      <c r="C404" s="274"/>
      <c r="D404" s="274"/>
      <c r="E404" s="274"/>
      <c r="F404" s="274"/>
      <c r="G404" s="274"/>
      <c r="H404" s="274"/>
      <c r="I404" s="274"/>
      <c r="J404" s="274"/>
      <c r="K404" s="274"/>
      <c r="L404" s="274"/>
      <c r="M404" s="274"/>
      <c r="N404" s="274"/>
      <c r="O404" s="274"/>
      <c r="P404" s="274"/>
      <c r="Q404" s="275" t="s">
        <v>1031</v>
      </c>
      <c r="R404" s="275"/>
      <c r="S404" s="275" t="s">
        <v>1032</v>
      </c>
      <c r="T404" s="275"/>
      <c r="U404" s="26">
        <v>0.65</v>
      </c>
      <c r="V404" s="43">
        <v>700</v>
      </c>
      <c r="W404" s="40">
        <v>600</v>
      </c>
    </row>
    <row r="405" spans="1:23" customFormat="1" ht="16.5" customHeight="1" x14ac:dyDescent="0.25">
      <c r="A405" s="383"/>
      <c r="B405" s="274" t="s">
        <v>1033</v>
      </c>
      <c r="C405" s="274"/>
      <c r="D405" s="274"/>
      <c r="E405" s="274"/>
      <c r="F405" s="274"/>
      <c r="G405" s="274"/>
      <c r="H405" s="274"/>
      <c r="I405" s="274"/>
      <c r="J405" s="274"/>
      <c r="K405" s="274"/>
      <c r="L405" s="274"/>
      <c r="M405" s="274"/>
      <c r="N405" s="274"/>
      <c r="O405" s="274"/>
      <c r="P405" s="274"/>
      <c r="Q405" s="275" t="s">
        <v>1031</v>
      </c>
      <c r="R405" s="275"/>
      <c r="S405" s="275" t="s">
        <v>2044</v>
      </c>
      <c r="T405" s="275"/>
      <c r="U405" s="26">
        <v>0.75</v>
      </c>
      <c r="V405" s="43">
        <v>910</v>
      </c>
      <c r="W405" s="40">
        <v>790</v>
      </c>
    </row>
    <row r="406" spans="1:23" customFormat="1" ht="16.5" customHeight="1" x14ac:dyDescent="0.25">
      <c r="A406" s="383"/>
      <c r="B406" s="274" t="s">
        <v>1034</v>
      </c>
      <c r="C406" s="274"/>
      <c r="D406" s="274"/>
      <c r="E406" s="274"/>
      <c r="F406" s="274"/>
      <c r="G406" s="274"/>
      <c r="H406" s="274"/>
      <c r="I406" s="274"/>
      <c r="J406" s="274"/>
      <c r="K406" s="274"/>
      <c r="L406" s="274"/>
      <c r="M406" s="274"/>
      <c r="N406" s="274"/>
      <c r="O406" s="274"/>
      <c r="P406" s="274"/>
      <c r="Q406" s="275" t="s">
        <v>1031</v>
      </c>
      <c r="R406" s="275"/>
      <c r="S406" s="275" t="s">
        <v>1032</v>
      </c>
      <c r="T406" s="275"/>
      <c r="U406" s="26">
        <v>0.85</v>
      </c>
      <c r="V406" s="43">
        <v>1040</v>
      </c>
      <c r="W406" s="40">
        <v>900</v>
      </c>
    </row>
    <row r="407" spans="1:23" customFormat="1" ht="16.5" customHeight="1" x14ac:dyDescent="0.25">
      <c r="A407" s="384"/>
      <c r="B407" s="274" t="s">
        <v>1035</v>
      </c>
      <c r="C407" s="274"/>
      <c r="D407" s="274"/>
      <c r="E407" s="274"/>
      <c r="F407" s="274"/>
      <c r="G407" s="274"/>
      <c r="H407" s="274"/>
      <c r="I407" s="274"/>
      <c r="J407" s="274"/>
      <c r="K407" s="274"/>
      <c r="L407" s="274"/>
      <c r="M407" s="274"/>
      <c r="N407" s="274"/>
      <c r="O407" s="274"/>
      <c r="P407" s="274"/>
      <c r="Q407" s="275" t="s">
        <v>1031</v>
      </c>
      <c r="R407" s="275"/>
      <c r="S407" s="275" t="s">
        <v>1031</v>
      </c>
      <c r="T407" s="275"/>
      <c r="U407" s="26">
        <v>0.96</v>
      </c>
      <c r="V407" s="43">
        <v>1180</v>
      </c>
      <c r="W407" s="40">
        <v>1020</v>
      </c>
    </row>
    <row r="408" spans="1:23" customFormat="1" ht="33" customHeight="1" x14ac:dyDescent="0.25">
      <c r="A408" s="407" t="s">
        <v>793</v>
      </c>
      <c r="B408" s="274" t="s">
        <v>818</v>
      </c>
      <c r="C408" s="337"/>
      <c r="D408" s="337"/>
      <c r="E408" s="337"/>
      <c r="F408" s="337"/>
      <c r="G408" s="337"/>
      <c r="H408" s="337"/>
      <c r="I408" s="337"/>
      <c r="J408" s="337"/>
      <c r="K408" s="337"/>
      <c r="L408" s="337"/>
      <c r="M408" s="337"/>
      <c r="N408" s="337"/>
      <c r="O408" s="337"/>
      <c r="P408" s="337"/>
      <c r="Q408" s="338"/>
      <c r="R408" s="338"/>
      <c r="S408" s="338"/>
      <c r="T408" s="338"/>
      <c r="U408" s="203"/>
      <c r="V408" s="43"/>
      <c r="W408" s="40" t="s">
        <v>1039</v>
      </c>
    </row>
    <row r="409" spans="1:23" customFormat="1" ht="16.5" customHeight="1" x14ac:dyDescent="0.25">
      <c r="A409" s="383"/>
      <c r="B409" s="274" t="s">
        <v>1028</v>
      </c>
      <c r="C409" s="274"/>
      <c r="D409" s="274"/>
      <c r="E409" s="274"/>
      <c r="F409" s="274"/>
      <c r="G409" s="274"/>
      <c r="H409" s="274"/>
      <c r="I409" s="274"/>
      <c r="J409" s="274"/>
      <c r="K409" s="274"/>
      <c r="L409" s="274"/>
      <c r="M409" s="274"/>
      <c r="N409" s="274"/>
      <c r="O409" s="274"/>
      <c r="P409" s="274"/>
      <c r="Q409" s="275" t="s">
        <v>816</v>
      </c>
      <c r="R409" s="275"/>
      <c r="S409" s="275" t="s">
        <v>2044</v>
      </c>
      <c r="T409" s="275"/>
      <c r="U409" s="26">
        <v>0.66</v>
      </c>
      <c r="V409" s="43">
        <v>800</v>
      </c>
      <c r="W409" s="40">
        <v>690</v>
      </c>
    </row>
    <row r="410" spans="1:23" customFormat="1" ht="16.5" customHeight="1" x14ac:dyDescent="0.25">
      <c r="A410" s="383"/>
      <c r="B410" s="274" t="s">
        <v>1030</v>
      </c>
      <c r="C410" s="274"/>
      <c r="D410" s="274"/>
      <c r="E410" s="274"/>
      <c r="F410" s="274"/>
      <c r="G410" s="274"/>
      <c r="H410" s="274"/>
      <c r="I410" s="274"/>
      <c r="J410" s="274"/>
      <c r="K410" s="274"/>
      <c r="L410" s="274"/>
      <c r="M410" s="274"/>
      <c r="N410" s="274"/>
      <c r="O410" s="274"/>
      <c r="P410" s="274"/>
      <c r="Q410" s="275" t="s">
        <v>1031</v>
      </c>
      <c r="R410" s="275"/>
      <c r="S410" s="275" t="s">
        <v>1032</v>
      </c>
      <c r="T410" s="275"/>
      <c r="U410" s="26">
        <v>0.72</v>
      </c>
      <c r="V410" s="43">
        <v>880</v>
      </c>
      <c r="W410" s="40">
        <v>760</v>
      </c>
    </row>
    <row r="411" spans="1:23" customFormat="1" ht="16.5" customHeight="1" x14ac:dyDescent="0.25">
      <c r="A411" s="383"/>
      <c r="B411" s="274" t="s">
        <v>1033</v>
      </c>
      <c r="C411" s="274"/>
      <c r="D411" s="274"/>
      <c r="E411" s="274"/>
      <c r="F411" s="274"/>
      <c r="G411" s="274"/>
      <c r="H411" s="274"/>
      <c r="I411" s="274"/>
      <c r="J411" s="274"/>
      <c r="K411" s="274"/>
      <c r="L411" s="274"/>
      <c r="M411" s="274"/>
      <c r="N411" s="274"/>
      <c r="O411" s="274"/>
      <c r="P411" s="274"/>
      <c r="Q411" s="275" t="s">
        <v>1031</v>
      </c>
      <c r="R411" s="275"/>
      <c r="S411" s="275" t="s">
        <v>1031</v>
      </c>
      <c r="T411" s="275"/>
      <c r="U411" s="26">
        <v>0.82</v>
      </c>
      <c r="V411" s="43">
        <v>1000</v>
      </c>
      <c r="W411" s="40">
        <v>860</v>
      </c>
    </row>
    <row r="412" spans="1:23" customFormat="1" ht="16.5" customHeight="1" x14ac:dyDescent="0.25">
      <c r="A412" s="383"/>
      <c r="B412" s="274" t="s">
        <v>1034</v>
      </c>
      <c r="C412" s="274"/>
      <c r="D412" s="274"/>
      <c r="E412" s="274"/>
      <c r="F412" s="274"/>
      <c r="G412" s="274"/>
      <c r="H412" s="274"/>
      <c r="I412" s="274"/>
      <c r="J412" s="274"/>
      <c r="K412" s="274"/>
      <c r="L412" s="274"/>
      <c r="M412" s="274"/>
      <c r="N412" s="274"/>
      <c r="O412" s="274"/>
      <c r="P412" s="274"/>
      <c r="Q412" s="275" t="s">
        <v>1031</v>
      </c>
      <c r="R412" s="275"/>
      <c r="S412" s="275" t="s">
        <v>1031</v>
      </c>
      <c r="T412" s="275"/>
      <c r="U412" s="26">
        <v>0.93</v>
      </c>
      <c r="V412" s="43">
        <v>1140</v>
      </c>
      <c r="W412" s="40">
        <v>980</v>
      </c>
    </row>
    <row r="413" spans="1:23" customFormat="1" ht="16.5" customHeight="1" x14ac:dyDescent="0.25">
      <c r="A413" s="384"/>
      <c r="B413" s="274" t="s">
        <v>1035</v>
      </c>
      <c r="C413" s="274"/>
      <c r="D413" s="274"/>
      <c r="E413" s="274"/>
      <c r="F413" s="274"/>
      <c r="G413" s="274"/>
      <c r="H413" s="274"/>
      <c r="I413" s="274"/>
      <c r="J413" s="274"/>
      <c r="K413" s="274"/>
      <c r="L413" s="274"/>
      <c r="M413" s="274"/>
      <c r="N413" s="274"/>
      <c r="O413" s="274"/>
      <c r="P413" s="274"/>
      <c r="Q413" s="275" t="s">
        <v>1031</v>
      </c>
      <c r="R413" s="275"/>
      <c r="S413" s="275" t="s">
        <v>1031</v>
      </c>
      <c r="T413" s="275"/>
      <c r="U413" s="26">
        <v>1.03</v>
      </c>
      <c r="V413" s="43">
        <v>1250</v>
      </c>
      <c r="W413" s="40">
        <v>1080</v>
      </c>
    </row>
    <row r="414" spans="1:23" customFormat="1" ht="33" customHeight="1" x14ac:dyDescent="0.25">
      <c r="A414" s="407" t="s">
        <v>798</v>
      </c>
      <c r="B414" s="309" t="s">
        <v>820</v>
      </c>
      <c r="C414" s="309"/>
      <c r="D414" s="309"/>
      <c r="E414" s="309"/>
      <c r="F414" s="309"/>
      <c r="G414" s="309"/>
      <c r="H414" s="309"/>
      <c r="I414" s="309"/>
      <c r="J414" s="309"/>
      <c r="K414" s="309"/>
      <c r="L414" s="309"/>
      <c r="M414" s="309"/>
      <c r="N414" s="309"/>
      <c r="O414" s="309"/>
      <c r="P414" s="309"/>
      <c r="Q414" s="275"/>
      <c r="R414" s="275"/>
      <c r="S414" s="275"/>
      <c r="T414" s="275"/>
      <c r="U414" s="26"/>
      <c r="V414" s="43"/>
      <c r="W414" s="40" t="s">
        <v>1039</v>
      </c>
    </row>
    <row r="415" spans="1:23" customFormat="1" ht="16.5" customHeight="1" x14ac:dyDescent="0.25">
      <c r="A415" s="383"/>
      <c r="B415" s="309" t="s">
        <v>1028</v>
      </c>
      <c r="C415" s="309"/>
      <c r="D415" s="309"/>
      <c r="E415" s="309"/>
      <c r="F415" s="309"/>
      <c r="G415" s="309"/>
      <c r="H415" s="309"/>
      <c r="I415" s="309"/>
      <c r="J415" s="309"/>
      <c r="K415" s="309"/>
      <c r="L415" s="309"/>
      <c r="M415" s="309"/>
      <c r="N415" s="309"/>
      <c r="O415" s="309"/>
      <c r="P415" s="309"/>
      <c r="Q415" s="275" t="s">
        <v>816</v>
      </c>
      <c r="R415" s="275"/>
      <c r="S415" s="275" t="s">
        <v>2044</v>
      </c>
      <c r="T415" s="275"/>
      <c r="U415" s="197">
        <v>0.73</v>
      </c>
      <c r="V415" s="43">
        <v>890</v>
      </c>
      <c r="W415" s="40">
        <v>770</v>
      </c>
    </row>
    <row r="416" spans="1:23" customFormat="1" ht="16.5" customHeight="1" x14ac:dyDescent="0.25">
      <c r="A416" s="383"/>
      <c r="B416" s="309" t="s">
        <v>1030</v>
      </c>
      <c r="C416" s="309"/>
      <c r="D416" s="309"/>
      <c r="E416" s="309"/>
      <c r="F416" s="309"/>
      <c r="G416" s="309"/>
      <c r="H416" s="309"/>
      <c r="I416" s="309"/>
      <c r="J416" s="309"/>
      <c r="K416" s="309"/>
      <c r="L416" s="309"/>
      <c r="M416" s="309"/>
      <c r="N416" s="309"/>
      <c r="O416" s="309"/>
      <c r="P416" s="309"/>
      <c r="Q416" s="275" t="s">
        <v>1031</v>
      </c>
      <c r="R416" s="275"/>
      <c r="S416" s="275" t="s">
        <v>1032</v>
      </c>
      <c r="T416" s="275"/>
      <c r="U416" s="197">
        <v>0.8</v>
      </c>
      <c r="V416" s="43">
        <v>980</v>
      </c>
      <c r="W416" s="40">
        <v>840</v>
      </c>
    </row>
    <row r="417" spans="1:23" customFormat="1" ht="16.5" customHeight="1" x14ac:dyDescent="0.25">
      <c r="A417" s="383"/>
      <c r="B417" s="309" t="s">
        <v>1033</v>
      </c>
      <c r="C417" s="309"/>
      <c r="D417" s="309"/>
      <c r="E417" s="309"/>
      <c r="F417" s="309"/>
      <c r="G417" s="309"/>
      <c r="H417" s="309"/>
      <c r="I417" s="309"/>
      <c r="J417" s="309"/>
      <c r="K417" s="309"/>
      <c r="L417" s="309"/>
      <c r="M417" s="309"/>
      <c r="N417" s="309"/>
      <c r="O417" s="309"/>
      <c r="P417" s="309"/>
      <c r="Q417" s="275" t="s">
        <v>1031</v>
      </c>
      <c r="R417" s="275"/>
      <c r="S417" s="275" t="s">
        <v>1031</v>
      </c>
      <c r="T417" s="275"/>
      <c r="U417" s="197">
        <v>0.93</v>
      </c>
      <c r="V417" s="43">
        <v>1140</v>
      </c>
      <c r="W417" s="40">
        <v>980</v>
      </c>
    </row>
    <row r="418" spans="1:23" customFormat="1" ht="16.5" customHeight="1" x14ac:dyDescent="0.25">
      <c r="A418" s="383"/>
      <c r="B418" s="309" t="s">
        <v>1034</v>
      </c>
      <c r="C418" s="309"/>
      <c r="D418" s="309"/>
      <c r="E418" s="309"/>
      <c r="F418" s="309"/>
      <c r="G418" s="309"/>
      <c r="H418" s="309"/>
      <c r="I418" s="309"/>
      <c r="J418" s="309"/>
      <c r="K418" s="309"/>
      <c r="L418" s="309"/>
      <c r="M418" s="309"/>
      <c r="N418" s="309"/>
      <c r="O418" s="309"/>
      <c r="P418" s="309"/>
      <c r="Q418" s="275" t="s">
        <v>1031</v>
      </c>
      <c r="R418" s="275"/>
      <c r="S418" s="275" t="s">
        <v>1031</v>
      </c>
      <c r="T418" s="275"/>
      <c r="U418" s="197">
        <v>1.03</v>
      </c>
      <c r="V418" s="43">
        <v>1250</v>
      </c>
      <c r="W418" s="40">
        <v>1080</v>
      </c>
    </row>
    <row r="419" spans="1:23" customFormat="1" ht="16.5" customHeight="1" x14ac:dyDescent="0.25">
      <c r="A419" s="384"/>
      <c r="B419" s="309" t="s">
        <v>1035</v>
      </c>
      <c r="C419" s="309"/>
      <c r="D419" s="309"/>
      <c r="E419" s="309"/>
      <c r="F419" s="309"/>
      <c r="G419" s="309"/>
      <c r="H419" s="309"/>
      <c r="I419" s="309"/>
      <c r="J419" s="309"/>
      <c r="K419" s="309"/>
      <c r="L419" s="309"/>
      <c r="M419" s="309"/>
      <c r="N419" s="309"/>
      <c r="O419" s="309"/>
      <c r="P419" s="309"/>
      <c r="Q419" s="275" t="s">
        <v>1031</v>
      </c>
      <c r="R419" s="275"/>
      <c r="S419" s="275" t="s">
        <v>1031</v>
      </c>
      <c r="T419" s="275"/>
      <c r="U419" s="197">
        <v>1.1499999999999999</v>
      </c>
      <c r="V419" s="43">
        <v>1400</v>
      </c>
      <c r="W419" s="40">
        <v>1210</v>
      </c>
    </row>
    <row r="420" spans="1:23" customFormat="1" ht="33" customHeight="1" x14ac:dyDescent="0.25">
      <c r="A420" s="407" t="s">
        <v>800</v>
      </c>
      <c r="B420" s="309" t="s">
        <v>822</v>
      </c>
      <c r="C420" s="309"/>
      <c r="D420" s="309"/>
      <c r="E420" s="309"/>
      <c r="F420" s="309"/>
      <c r="G420" s="309"/>
      <c r="H420" s="309"/>
      <c r="I420" s="309"/>
      <c r="J420" s="309"/>
      <c r="K420" s="309"/>
      <c r="L420" s="309"/>
      <c r="M420" s="309"/>
      <c r="N420" s="309"/>
      <c r="O420" s="309"/>
      <c r="P420" s="309"/>
      <c r="Q420" s="275"/>
      <c r="R420" s="275"/>
      <c r="S420" s="275"/>
      <c r="T420" s="275"/>
      <c r="U420" s="197"/>
      <c r="V420" s="43"/>
      <c r="W420" s="40" t="s">
        <v>1039</v>
      </c>
    </row>
    <row r="421" spans="1:23" customFormat="1" ht="16.5" customHeight="1" x14ac:dyDescent="0.25">
      <c r="A421" s="383"/>
      <c r="B421" s="309" t="s">
        <v>1028</v>
      </c>
      <c r="C421" s="309"/>
      <c r="D421" s="309"/>
      <c r="E421" s="309"/>
      <c r="F421" s="309"/>
      <c r="G421" s="309"/>
      <c r="H421" s="309"/>
      <c r="I421" s="309"/>
      <c r="J421" s="309"/>
      <c r="K421" s="309"/>
      <c r="L421" s="309"/>
      <c r="M421" s="309"/>
      <c r="N421" s="309"/>
      <c r="O421" s="309"/>
      <c r="P421" s="309"/>
      <c r="Q421" s="311" t="s">
        <v>823</v>
      </c>
      <c r="R421" s="311"/>
      <c r="S421" s="275" t="s">
        <v>2033</v>
      </c>
      <c r="T421" s="275"/>
      <c r="U421" s="197">
        <v>2.46</v>
      </c>
      <c r="V421" s="43">
        <v>2650</v>
      </c>
      <c r="W421" s="40">
        <v>2290</v>
      </c>
    </row>
    <row r="422" spans="1:23" customFormat="1" ht="16.5" customHeight="1" x14ac:dyDescent="0.25">
      <c r="A422" s="383"/>
      <c r="B422" s="309" t="s">
        <v>1030</v>
      </c>
      <c r="C422" s="309"/>
      <c r="D422" s="309"/>
      <c r="E422" s="309"/>
      <c r="F422" s="309"/>
      <c r="G422" s="309"/>
      <c r="H422" s="309"/>
      <c r="I422" s="309"/>
      <c r="J422" s="309"/>
      <c r="K422" s="309"/>
      <c r="L422" s="309"/>
      <c r="M422" s="309"/>
      <c r="N422" s="309"/>
      <c r="O422" s="309"/>
      <c r="P422" s="309"/>
      <c r="Q422" s="275" t="s">
        <v>1031</v>
      </c>
      <c r="R422" s="275"/>
      <c r="S422" s="275" t="s">
        <v>1032</v>
      </c>
      <c r="T422" s="275"/>
      <c r="U422" s="197">
        <v>2.62</v>
      </c>
      <c r="V422" s="43">
        <v>2830</v>
      </c>
      <c r="W422" s="40">
        <v>2440</v>
      </c>
    </row>
    <row r="423" spans="1:23" customFormat="1" ht="16.5" customHeight="1" x14ac:dyDescent="0.25">
      <c r="A423" s="383"/>
      <c r="B423" s="309" t="s">
        <v>1033</v>
      </c>
      <c r="C423" s="309"/>
      <c r="D423" s="309"/>
      <c r="E423" s="309"/>
      <c r="F423" s="309"/>
      <c r="G423" s="309"/>
      <c r="H423" s="309"/>
      <c r="I423" s="309"/>
      <c r="J423" s="309"/>
      <c r="K423" s="309"/>
      <c r="L423" s="309"/>
      <c r="M423" s="309"/>
      <c r="N423" s="309"/>
      <c r="O423" s="309"/>
      <c r="P423" s="309"/>
      <c r="Q423" s="275" t="s">
        <v>1031</v>
      </c>
      <c r="R423" s="275"/>
      <c r="S423" s="275" t="s">
        <v>2044</v>
      </c>
      <c r="T423" s="275"/>
      <c r="U423" s="197">
        <v>2.81</v>
      </c>
      <c r="V423" s="43">
        <v>3430</v>
      </c>
      <c r="W423" s="40">
        <v>2960</v>
      </c>
    </row>
    <row r="424" spans="1:23" customFormat="1" ht="16.5" customHeight="1" x14ac:dyDescent="0.25">
      <c r="A424" s="383"/>
      <c r="B424" s="309" t="s">
        <v>1034</v>
      </c>
      <c r="C424" s="309"/>
      <c r="D424" s="309"/>
      <c r="E424" s="309"/>
      <c r="F424" s="309"/>
      <c r="G424" s="309"/>
      <c r="H424" s="309"/>
      <c r="I424" s="309"/>
      <c r="J424" s="309"/>
      <c r="K424" s="309"/>
      <c r="L424" s="309"/>
      <c r="M424" s="309"/>
      <c r="N424" s="309"/>
      <c r="O424" s="309"/>
      <c r="P424" s="309"/>
      <c r="Q424" s="275" t="s">
        <v>1031</v>
      </c>
      <c r="R424" s="275"/>
      <c r="S424" s="275" t="s">
        <v>1032</v>
      </c>
      <c r="T424" s="275"/>
      <c r="U424" s="197">
        <v>3</v>
      </c>
      <c r="V424" s="43">
        <v>3660</v>
      </c>
      <c r="W424" s="40">
        <v>3160</v>
      </c>
    </row>
    <row r="425" spans="1:23" customFormat="1" ht="16.5" customHeight="1" x14ac:dyDescent="0.25">
      <c r="A425" s="384"/>
      <c r="B425" s="309" t="s">
        <v>1035</v>
      </c>
      <c r="C425" s="309"/>
      <c r="D425" s="309"/>
      <c r="E425" s="309"/>
      <c r="F425" s="309"/>
      <c r="G425" s="309"/>
      <c r="H425" s="309"/>
      <c r="I425" s="309"/>
      <c r="J425" s="309"/>
      <c r="K425" s="309"/>
      <c r="L425" s="309"/>
      <c r="M425" s="309"/>
      <c r="N425" s="309"/>
      <c r="O425" s="309"/>
      <c r="P425" s="309"/>
      <c r="Q425" s="275" t="s">
        <v>1031</v>
      </c>
      <c r="R425" s="275"/>
      <c r="S425" s="275" t="s">
        <v>1031</v>
      </c>
      <c r="T425" s="275"/>
      <c r="U425" s="197">
        <v>3.21</v>
      </c>
      <c r="V425" s="43">
        <v>3910</v>
      </c>
      <c r="W425" s="40">
        <v>3380</v>
      </c>
    </row>
    <row r="426" spans="1:23" customFormat="1" ht="33" customHeight="1" x14ac:dyDescent="0.25">
      <c r="A426" s="407" t="s">
        <v>802</v>
      </c>
      <c r="B426" s="309" t="s">
        <v>825</v>
      </c>
      <c r="C426" s="309"/>
      <c r="D426" s="309"/>
      <c r="E426" s="309"/>
      <c r="F426" s="309"/>
      <c r="G426" s="309"/>
      <c r="H426" s="309"/>
      <c r="I426" s="309"/>
      <c r="J426" s="309"/>
      <c r="K426" s="309"/>
      <c r="L426" s="309"/>
      <c r="M426" s="309"/>
      <c r="N426" s="309"/>
      <c r="O426" s="309"/>
      <c r="P426" s="309"/>
      <c r="Q426" s="275"/>
      <c r="R426" s="275"/>
      <c r="S426" s="275"/>
      <c r="T426" s="275"/>
      <c r="U426" s="197"/>
      <c r="V426" s="43"/>
      <c r="W426" s="40" t="s">
        <v>1039</v>
      </c>
    </row>
    <row r="427" spans="1:23" customFormat="1" ht="16.5" customHeight="1" x14ac:dyDescent="0.25">
      <c r="A427" s="383"/>
      <c r="B427" s="309" t="s">
        <v>1028</v>
      </c>
      <c r="C427" s="309"/>
      <c r="D427" s="309"/>
      <c r="E427" s="309"/>
      <c r="F427" s="309"/>
      <c r="G427" s="309"/>
      <c r="H427" s="309"/>
      <c r="I427" s="309"/>
      <c r="J427" s="309"/>
      <c r="K427" s="309"/>
      <c r="L427" s="309"/>
      <c r="M427" s="309"/>
      <c r="N427" s="309"/>
      <c r="O427" s="309"/>
      <c r="P427" s="309"/>
      <c r="Q427" s="311" t="s">
        <v>823</v>
      </c>
      <c r="R427" s="311"/>
      <c r="S427" s="275" t="s">
        <v>2044</v>
      </c>
      <c r="T427" s="275"/>
      <c r="U427" s="197">
        <v>2.54</v>
      </c>
      <c r="V427" s="43">
        <v>3100</v>
      </c>
      <c r="W427" s="40">
        <v>2680</v>
      </c>
    </row>
    <row r="428" spans="1:23" customFormat="1" ht="16.5" customHeight="1" x14ac:dyDescent="0.25">
      <c r="A428" s="383"/>
      <c r="B428" s="309" t="s">
        <v>1030</v>
      </c>
      <c r="C428" s="309"/>
      <c r="D428" s="309"/>
      <c r="E428" s="309"/>
      <c r="F428" s="309"/>
      <c r="G428" s="309"/>
      <c r="H428" s="309"/>
      <c r="I428" s="309"/>
      <c r="J428" s="309"/>
      <c r="K428" s="309"/>
      <c r="L428" s="309"/>
      <c r="M428" s="309"/>
      <c r="N428" s="309"/>
      <c r="O428" s="309"/>
      <c r="P428" s="309"/>
      <c r="Q428" s="275" t="s">
        <v>1031</v>
      </c>
      <c r="R428" s="275"/>
      <c r="S428" s="275" t="s">
        <v>1032</v>
      </c>
      <c r="T428" s="275"/>
      <c r="U428" s="197">
        <v>2.69</v>
      </c>
      <c r="V428" s="43">
        <v>3280</v>
      </c>
      <c r="W428" s="40">
        <v>2830</v>
      </c>
    </row>
    <row r="429" spans="1:23" customFormat="1" ht="16.5" customHeight="1" x14ac:dyDescent="0.25">
      <c r="A429" s="383"/>
      <c r="B429" s="309" t="s">
        <v>1033</v>
      </c>
      <c r="C429" s="309"/>
      <c r="D429" s="309"/>
      <c r="E429" s="309"/>
      <c r="F429" s="309"/>
      <c r="G429" s="309"/>
      <c r="H429" s="309"/>
      <c r="I429" s="309"/>
      <c r="J429" s="309"/>
      <c r="K429" s="309"/>
      <c r="L429" s="309"/>
      <c r="M429" s="309"/>
      <c r="N429" s="309"/>
      <c r="O429" s="309"/>
      <c r="P429" s="309"/>
      <c r="Q429" s="275" t="s">
        <v>1031</v>
      </c>
      <c r="R429" s="275"/>
      <c r="S429" s="275" t="s">
        <v>1031</v>
      </c>
      <c r="T429" s="275"/>
      <c r="U429" s="197">
        <v>2.88</v>
      </c>
      <c r="V429" s="43">
        <v>3510</v>
      </c>
      <c r="W429" s="40">
        <v>3030</v>
      </c>
    </row>
    <row r="430" spans="1:23" customFormat="1" ht="16.5" customHeight="1" x14ac:dyDescent="0.25">
      <c r="A430" s="383"/>
      <c r="B430" s="309" t="s">
        <v>1034</v>
      </c>
      <c r="C430" s="309"/>
      <c r="D430" s="309"/>
      <c r="E430" s="309"/>
      <c r="F430" s="309"/>
      <c r="G430" s="309"/>
      <c r="H430" s="309"/>
      <c r="I430" s="309"/>
      <c r="J430" s="309"/>
      <c r="K430" s="309"/>
      <c r="L430" s="309"/>
      <c r="M430" s="309"/>
      <c r="N430" s="309"/>
      <c r="O430" s="309"/>
      <c r="P430" s="309"/>
      <c r="Q430" s="275" t="s">
        <v>1031</v>
      </c>
      <c r="R430" s="275"/>
      <c r="S430" s="275" t="s">
        <v>1031</v>
      </c>
      <c r="T430" s="275"/>
      <c r="U430" s="197">
        <v>3.08</v>
      </c>
      <c r="V430" s="43">
        <v>3750</v>
      </c>
      <c r="W430" s="40">
        <v>3240</v>
      </c>
    </row>
    <row r="431" spans="1:23" customFormat="1" ht="16.5" customHeight="1" x14ac:dyDescent="0.25">
      <c r="A431" s="384"/>
      <c r="B431" s="309" t="s">
        <v>1035</v>
      </c>
      <c r="C431" s="309"/>
      <c r="D431" s="309"/>
      <c r="E431" s="309"/>
      <c r="F431" s="309"/>
      <c r="G431" s="309"/>
      <c r="H431" s="309"/>
      <c r="I431" s="309"/>
      <c r="J431" s="309"/>
      <c r="K431" s="309"/>
      <c r="L431" s="309"/>
      <c r="M431" s="309"/>
      <c r="N431" s="309"/>
      <c r="O431" s="309"/>
      <c r="P431" s="309"/>
      <c r="Q431" s="275" t="s">
        <v>1031</v>
      </c>
      <c r="R431" s="275"/>
      <c r="S431" s="275" t="s">
        <v>1031</v>
      </c>
      <c r="T431" s="275"/>
      <c r="U431" s="197">
        <v>3.28</v>
      </c>
      <c r="V431" s="43">
        <v>4000</v>
      </c>
      <c r="W431" s="40">
        <v>3460</v>
      </c>
    </row>
    <row r="432" spans="1:23" customFormat="1" ht="33" customHeight="1" x14ac:dyDescent="0.25">
      <c r="A432" s="407" t="s">
        <v>804</v>
      </c>
      <c r="B432" s="309" t="s">
        <v>827</v>
      </c>
      <c r="C432" s="309"/>
      <c r="D432" s="309"/>
      <c r="E432" s="309"/>
      <c r="F432" s="309"/>
      <c r="G432" s="309"/>
      <c r="H432" s="309"/>
      <c r="I432" s="309"/>
      <c r="J432" s="309"/>
      <c r="K432" s="309"/>
      <c r="L432" s="309"/>
      <c r="M432" s="309"/>
      <c r="N432" s="309"/>
      <c r="O432" s="309"/>
      <c r="P432" s="309"/>
      <c r="Q432" s="275"/>
      <c r="R432" s="275"/>
      <c r="S432" s="275"/>
      <c r="T432" s="275"/>
      <c r="U432" s="197"/>
      <c r="V432" s="43"/>
      <c r="W432" s="40" t="s">
        <v>1039</v>
      </c>
    </row>
    <row r="433" spans="1:23" customFormat="1" ht="16.5" customHeight="1" x14ac:dyDescent="0.25">
      <c r="A433" s="383"/>
      <c r="B433" s="309" t="s">
        <v>1028</v>
      </c>
      <c r="C433" s="309"/>
      <c r="D433" s="309"/>
      <c r="E433" s="309"/>
      <c r="F433" s="309"/>
      <c r="G433" s="309"/>
      <c r="H433" s="309"/>
      <c r="I433" s="309"/>
      <c r="J433" s="309"/>
      <c r="K433" s="309"/>
      <c r="L433" s="309"/>
      <c r="M433" s="309"/>
      <c r="N433" s="309"/>
      <c r="O433" s="309"/>
      <c r="P433" s="309"/>
      <c r="Q433" s="311" t="s">
        <v>823</v>
      </c>
      <c r="R433" s="311"/>
      <c r="S433" s="275" t="s">
        <v>2044</v>
      </c>
      <c r="T433" s="275"/>
      <c r="U433" s="197">
        <v>2.61</v>
      </c>
      <c r="V433" s="43">
        <v>3190</v>
      </c>
      <c r="W433" s="40">
        <v>2750</v>
      </c>
    </row>
    <row r="434" spans="1:23" customFormat="1" ht="16.5" customHeight="1" x14ac:dyDescent="0.25">
      <c r="A434" s="383"/>
      <c r="B434" s="309" t="s">
        <v>1030</v>
      </c>
      <c r="C434" s="309"/>
      <c r="D434" s="309"/>
      <c r="E434" s="309"/>
      <c r="F434" s="309"/>
      <c r="G434" s="309"/>
      <c r="H434" s="309"/>
      <c r="I434" s="309"/>
      <c r="J434" s="309"/>
      <c r="K434" s="309"/>
      <c r="L434" s="309"/>
      <c r="M434" s="309"/>
      <c r="N434" s="309"/>
      <c r="O434" s="309"/>
      <c r="P434" s="309"/>
      <c r="Q434" s="275" t="s">
        <v>1031</v>
      </c>
      <c r="R434" s="275"/>
      <c r="S434" s="275" t="s">
        <v>1032</v>
      </c>
      <c r="T434" s="275"/>
      <c r="U434" s="197">
        <v>2.77</v>
      </c>
      <c r="V434" s="43">
        <v>3380</v>
      </c>
      <c r="W434" s="40">
        <v>2920</v>
      </c>
    </row>
    <row r="435" spans="1:23" customFormat="1" ht="16.5" customHeight="1" x14ac:dyDescent="0.25">
      <c r="A435" s="383"/>
      <c r="B435" s="309" t="s">
        <v>1033</v>
      </c>
      <c r="C435" s="309"/>
      <c r="D435" s="309"/>
      <c r="E435" s="309"/>
      <c r="F435" s="309"/>
      <c r="G435" s="309"/>
      <c r="H435" s="309"/>
      <c r="I435" s="309"/>
      <c r="J435" s="309"/>
      <c r="K435" s="309"/>
      <c r="L435" s="309"/>
      <c r="M435" s="309"/>
      <c r="N435" s="309"/>
      <c r="O435" s="309"/>
      <c r="P435" s="309"/>
      <c r="Q435" s="275" t="s">
        <v>1031</v>
      </c>
      <c r="R435" s="275"/>
      <c r="S435" s="275" t="s">
        <v>1031</v>
      </c>
      <c r="T435" s="275"/>
      <c r="U435" s="197">
        <v>2.99</v>
      </c>
      <c r="V435" s="43">
        <v>3650</v>
      </c>
      <c r="W435" s="40">
        <v>3150</v>
      </c>
    </row>
    <row r="436" spans="1:23" customFormat="1" ht="16.5" customHeight="1" x14ac:dyDescent="0.25">
      <c r="A436" s="383"/>
      <c r="B436" s="309" t="s">
        <v>1034</v>
      </c>
      <c r="C436" s="309"/>
      <c r="D436" s="309"/>
      <c r="E436" s="309"/>
      <c r="F436" s="309"/>
      <c r="G436" s="309"/>
      <c r="H436" s="309"/>
      <c r="I436" s="309"/>
      <c r="J436" s="309"/>
      <c r="K436" s="309"/>
      <c r="L436" s="309"/>
      <c r="M436" s="309"/>
      <c r="N436" s="309"/>
      <c r="O436" s="309"/>
      <c r="P436" s="309"/>
      <c r="Q436" s="275" t="s">
        <v>1031</v>
      </c>
      <c r="R436" s="275"/>
      <c r="S436" s="275" t="s">
        <v>1031</v>
      </c>
      <c r="T436" s="275"/>
      <c r="U436" s="197">
        <v>3.18</v>
      </c>
      <c r="V436" s="43">
        <v>3880</v>
      </c>
      <c r="W436" s="40">
        <v>3350</v>
      </c>
    </row>
    <row r="437" spans="1:23" customFormat="1" ht="16.5" customHeight="1" x14ac:dyDescent="0.25">
      <c r="A437" s="384"/>
      <c r="B437" s="309" t="s">
        <v>1035</v>
      </c>
      <c r="C437" s="309"/>
      <c r="D437" s="309"/>
      <c r="E437" s="309"/>
      <c r="F437" s="309"/>
      <c r="G437" s="309"/>
      <c r="H437" s="309"/>
      <c r="I437" s="309"/>
      <c r="J437" s="309"/>
      <c r="K437" s="309"/>
      <c r="L437" s="309"/>
      <c r="M437" s="309"/>
      <c r="N437" s="309"/>
      <c r="O437" s="309"/>
      <c r="P437" s="309"/>
      <c r="Q437" s="275" t="s">
        <v>1031</v>
      </c>
      <c r="R437" s="275"/>
      <c r="S437" s="275" t="s">
        <v>1031</v>
      </c>
      <c r="T437" s="275"/>
      <c r="U437" s="197">
        <v>3.4</v>
      </c>
      <c r="V437" s="43">
        <v>4150</v>
      </c>
      <c r="W437" s="40">
        <v>3590</v>
      </c>
    </row>
    <row r="438" spans="1:23" s="35" customFormat="1" ht="33" customHeight="1" x14ac:dyDescent="0.25">
      <c r="A438" s="286" t="s">
        <v>806</v>
      </c>
      <c r="B438" s="337" t="s">
        <v>829</v>
      </c>
      <c r="C438" s="337"/>
      <c r="D438" s="337"/>
      <c r="E438" s="337"/>
      <c r="F438" s="337"/>
      <c r="G438" s="337"/>
      <c r="H438" s="337"/>
      <c r="I438" s="337"/>
      <c r="J438" s="337"/>
      <c r="K438" s="337"/>
      <c r="L438" s="337"/>
      <c r="M438" s="337"/>
      <c r="N438" s="337"/>
      <c r="O438" s="337"/>
      <c r="P438" s="337"/>
      <c r="Q438" s="275"/>
      <c r="R438" s="275"/>
      <c r="S438" s="275"/>
      <c r="T438" s="275"/>
      <c r="U438" s="221"/>
      <c r="V438" s="43"/>
      <c r="W438" s="40" t="s">
        <v>1039</v>
      </c>
    </row>
    <row r="439" spans="1:23" customFormat="1" ht="33" customHeight="1" x14ac:dyDescent="0.25">
      <c r="A439" s="335"/>
      <c r="B439" s="421" t="s">
        <v>1028</v>
      </c>
      <c r="C439" s="421"/>
      <c r="D439" s="421"/>
      <c r="E439" s="421"/>
      <c r="F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275" t="s">
        <v>816</v>
      </c>
      <c r="R439" s="275"/>
      <c r="S439" s="359" t="s">
        <v>2074</v>
      </c>
      <c r="T439" s="359"/>
      <c r="U439" s="197">
        <v>0.87</v>
      </c>
      <c r="V439" s="43">
        <v>1550</v>
      </c>
      <c r="W439" s="40">
        <v>1340</v>
      </c>
    </row>
    <row r="440" spans="1:23" customFormat="1" ht="16.5" customHeight="1" x14ac:dyDescent="0.25">
      <c r="A440" s="335"/>
      <c r="B440" s="309" t="s">
        <v>1030</v>
      </c>
      <c r="C440" s="309"/>
      <c r="D440" s="309"/>
      <c r="E440" s="309"/>
      <c r="F440" s="309"/>
      <c r="G440" s="309"/>
      <c r="H440" s="309"/>
      <c r="I440" s="309"/>
      <c r="J440" s="309"/>
      <c r="K440" s="309"/>
      <c r="L440" s="309"/>
      <c r="M440" s="309"/>
      <c r="N440" s="309"/>
      <c r="O440" s="309"/>
      <c r="P440" s="309"/>
      <c r="Q440" s="275" t="s">
        <v>1031</v>
      </c>
      <c r="R440" s="275"/>
      <c r="S440" s="275" t="s">
        <v>1032</v>
      </c>
      <c r="T440" s="275"/>
      <c r="U440" s="197">
        <v>0.94</v>
      </c>
      <c r="V440" s="43">
        <v>1680</v>
      </c>
      <c r="W440" s="40">
        <v>1450</v>
      </c>
    </row>
    <row r="441" spans="1:23" customFormat="1" ht="33" customHeight="1" x14ac:dyDescent="0.25">
      <c r="A441" s="335"/>
      <c r="B441" s="309" t="s">
        <v>1033</v>
      </c>
      <c r="C441" s="309"/>
      <c r="D441" s="309"/>
      <c r="E441" s="309"/>
      <c r="F441" s="309"/>
      <c r="G441" s="309"/>
      <c r="H441" s="309"/>
      <c r="I441" s="309"/>
      <c r="J441" s="309"/>
      <c r="K441" s="309"/>
      <c r="L441" s="309"/>
      <c r="M441" s="309"/>
      <c r="N441" s="309"/>
      <c r="O441" s="309"/>
      <c r="P441" s="309"/>
      <c r="Q441" s="275" t="s">
        <v>1031</v>
      </c>
      <c r="R441" s="275"/>
      <c r="S441" s="322" t="s">
        <v>2075</v>
      </c>
      <c r="T441" s="322"/>
      <c r="U441" s="197">
        <v>1.04</v>
      </c>
      <c r="V441" s="43">
        <v>2010</v>
      </c>
      <c r="W441" s="40">
        <v>1740</v>
      </c>
    </row>
    <row r="442" spans="1:23" customFormat="1" ht="16.5" customHeight="1" x14ac:dyDescent="0.25">
      <c r="A442" s="335"/>
      <c r="B442" s="309" t="s">
        <v>1034</v>
      </c>
      <c r="C442" s="309"/>
      <c r="D442" s="309"/>
      <c r="E442" s="309"/>
      <c r="F442" s="309"/>
      <c r="G442" s="309"/>
      <c r="H442" s="309"/>
      <c r="I442" s="309"/>
      <c r="J442" s="309"/>
      <c r="K442" s="309"/>
      <c r="L442" s="309"/>
      <c r="M442" s="309"/>
      <c r="N442" s="309"/>
      <c r="O442" s="309"/>
      <c r="P442" s="309"/>
      <c r="Q442" s="275" t="s">
        <v>1031</v>
      </c>
      <c r="R442" s="275"/>
      <c r="S442" s="275" t="s">
        <v>1032</v>
      </c>
      <c r="T442" s="275"/>
      <c r="U442" s="197">
        <v>1.1399999999999999</v>
      </c>
      <c r="V442" s="43">
        <v>2200</v>
      </c>
      <c r="W442" s="40">
        <v>1900</v>
      </c>
    </row>
    <row r="443" spans="1:23" customFormat="1" ht="16.5" customHeight="1" x14ac:dyDescent="0.25">
      <c r="A443" s="339"/>
      <c r="B443" s="309" t="s">
        <v>1035</v>
      </c>
      <c r="C443" s="309"/>
      <c r="D443" s="309"/>
      <c r="E443" s="309"/>
      <c r="F443" s="309"/>
      <c r="G443" s="309"/>
      <c r="H443" s="309"/>
      <c r="I443" s="309"/>
      <c r="J443" s="309"/>
      <c r="K443" s="309"/>
      <c r="L443" s="309"/>
      <c r="M443" s="309"/>
      <c r="N443" s="309"/>
      <c r="O443" s="309"/>
      <c r="P443" s="309"/>
      <c r="Q443" s="275" t="s">
        <v>1031</v>
      </c>
      <c r="R443" s="275"/>
      <c r="S443" s="275" t="s">
        <v>1031</v>
      </c>
      <c r="T443" s="275"/>
      <c r="U443" s="82">
        <v>1.25</v>
      </c>
      <c r="V443" s="43">
        <v>2410</v>
      </c>
      <c r="W443" s="40">
        <v>2080</v>
      </c>
    </row>
    <row r="444" spans="1:23" customFormat="1" ht="33" customHeight="1" x14ac:dyDescent="0.25">
      <c r="A444" s="407" t="s">
        <v>808</v>
      </c>
      <c r="B444" s="309" t="s">
        <v>831</v>
      </c>
      <c r="C444" s="309"/>
      <c r="D444" s="309"/>
      <c r="E444" s="309"/>
      <c r="F444" s="309"/>
      <c r="G444" s="309"/>
      <c r="H444" s="309"/>
      <c r="I444" s="309"/>
      <c r="J444" s="309"/>
      <c r="K444" s="309"/>
      <c r="L444" s="309"/>
      <c r="M444" s="309"/>
      <c r="N444" s="309"/>
      <c r="O444" s="309"/>
      <c r="P444" s="309"/>
      <c r="Q444" s="311"/>
      <c r="R444" s="311"/>
      <c r="S444" s="311"/>
      <c r="T444" s="311"/>
      <c r="U444" s="82"/>
      <c r="V444" s="43"/>
      <c r="W444" s="40" t="s">
        <v>1039</v>
      </c>
    </row>
    <row r="445" spans="1:23" customFormat="1" ht="33" customHeight="1" x14ac:dyDescent="0.25">
      <c r="A445" s="383"/>
      <c r="B445" s="421" t="s">
        <v>1028</v>
      </c>
      <c r="C445" s="421"/>
      <c r="D445" s="421"/>
      <c r="E445" s="421"/>
      <c r="F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311" t="s">
        <v>832</v>
      </c>
      <c r="R445" s="311"/>
      <c r="S445" s="322" t="s">
        <v>2076</v>
      </c>
      <c r="T445" s="311"/>
      <c r="U445" s="91">
        <v>0.95</v>
      </c>
      <c r="V445" s="43">
        <v>2510</v>
      </c>
      <c r="W445" s="40">
        <v>2170</v>
      </c>
    </row>
    <row r="446" spans="1:23" customFormat="1" ht="16.5" customHeight="1" x14ac:dyDescent="0.25">
      <c r="A446" s="383"/>
      <c r="B446" s="309" t="s">
        <v>1030</v>
      </c>
      <c r="C446" s="309"/>
      <c r="D446" s="309"/>
      <c r="E446" s="309"/>
      <c r="F446" s="309"/>
      <c r="G446" s="309"/>
      <c r="H446" s="309"/>
      <c r="I446" s="309"/>
      <c r="J446" s="309"/>
      <c r="K446" s="309"/>
      <c r="L446" s="309"/>
      <c r="M446" s="309"/>
      <c r="N446" s="309"/>
      <c r="O446" s="309"/>
      <c r="P446" s="309"/>
      <c r="Q446" s="311" t="s">
        <v>1031</v>
      </c>
      <c r="R446" s="311"/>
      <c r="S446" s="311" t="s">
        <v>1032</v>
      </c>
      <c r="T446" s="311"/>
      <c r="U446" s="91">
        <v>1.01</v>
      </c>
      <c r="V446" s="43">
        <v>2660</v>
      </c>
      <c r="W446" s="40">
        <v>2300</v>
      </c>
    </row>
    <row r="447" spans="1:23" customFormat="1" ht="16.5" customHeight="1" x14ac:dyDescent="0.25">
      <c r="A447" s="383"/>
      <c r="B447" s="309" t="s">
        <v>1033</v>
      </c>
      <c r="C447" s="309"/>
      <c r="D447" s="309"/>
      <c r="E447" s="309"/>
      <c r="F447" s="309"/>
      <c r="G447" s="309"/>
      <c r="H447" s="309"/>
      <c r="I447" s="309"/>
      <c r="J447" s="309"/>
      <c r="K447" s="309"/>
      <c r="L447" s="309"/>
      <c r="M447" s="309"/>
      <c r="N447" s="309"/>
      <c r="O447" s="309"/>
      <c r="P447" s="309"/>
      <c r="Q447" s="311" t="s">
        <v>1031</v>
      </c>
      <c r="R447" s="311"/>
      <c r="S447" s="311" t="s">
        <v>1031</v>
      </c>
      <c r="T447" s="311"/>
      <c r="U447" s="91">
        <v>1.1100000000000001</v>
      </c>
      <c r="V447" s="43">
        <v>2930</v>
      </c>
      <c r="W447" s="40">
        <v>2530</v>
      </c>
    </row>
    <row r="448" spans="1:23" customFormat="1" ht="16.5" customHeight="1" x14ac:dyDescent="0.25">
      <c r="A448" s="383"/>
      <c r="B448" s="309" t="s">
        <v>1034</v>
      </c>
      <c r="C448" s="309"/>
      <c r="D448" s="309"/>
      <c r="E448" s="309"/>
      <c r="F448" s="309"/>
      <c r="G448" s="309"/>
      <c r="H448" s="309"/>
      <c r="I448" s="309"/>
      <c r="J448" s="309"/>
      <c r="K448" s="309"/>
      <c r="L448" s="309"/>
      <c r="M448" s="309"/>
      <c r="N448" s="309"/>
      <c r="O448" s="309"/>
      <c r="P448" s="309"/>
      <c r="Q448" s="311" t="s">
        <v>1031</v>
      </c>
      <c r="R448" s="311"/>
      <c r="S448" s="311" t="s">
        <v>1031</v>
      </c>
      <c r="T448" s="311"/>
      <c r="U448" s="91">
        <v>1.22</v>
      </c>
      <c r="V448" s="43">
        <v>3230</v>
      </c>
      <c r="W448" s="40">
        <v>2790</v>
      </c>
    </row>
    <row r="449" spans="1:23" customFormat="1" ht="16.5" customHeight="1" x14ac:dyDescent="0.25">
      <c r="A449" s="384"/>
      <c r="B449" s="309" t="s">
        <v>1035</v>
      </c>
      <c r="C449" s="309"/>
      <c r="D449" s="309"/>
      <c r="E449" s="309"/>
      <c r="F449" s="309"/>
      <c r="G449" s="309"/>
      <c r="H449" s="309"/>
      <c r="I449" s="309"/>
      <c r="J449" s="309"/>
      <c r="K449" s="309"/>
      <c r="L449" s="309"/>
      <c r="M449" s="309"/>
      <c r="N449" s="309"/>
      <c r="O449" s="309"/>
      <c r="P449" s="309"/>
      <c r="Q449" s="311" t="s">
        <v>1031</v>
      </c>
      <c r="R449" s="311"/>
      <c r="S449" s="311" t="s">
        <v>2077</v>
      </c>
      <c r="T449" s="311"/>
      <c r="U449" s="91">
        <v>1.44</v>
      </c>
      <c r="V449" s="43">
        <v>3080</v>
      </c>
      <c r="W449" s="40">
        <v>2660</v>
      </c>
    </row>
    <row r="450" spans="1:23" customFormat="1" ht="33" customHeight="1" x14ac:dyDescent="0.25">
      <c r="A450" s="407" t="s">
        <v>810</v>
      </c>
      <c r="B450" s="309" t="s">
        <v>834</v>
      </c>
      <c r="C450" s="309"/>
      <c r="D450" s="309"/>
      <c r="E450" s="309"/>
      <c r="F450" s="309"/>
      <c r="G450" s="309"/>
      <c r="H450" s="309"/>
      <c r="I450" s="309"/>
      <c r="J450" s="309"/>
      <c r="K450" s="309"/>
      <c r="L450" s="309"/>
      <c r="M450" s="309"/>
      <c r="N450" s="309"/>
      <c r="O450" s="309"/>
      <c r="P450" s="309"/>
      <c r="Q450" s="311"/>
      <c r="R450" s="311"/>
      <c r="S450" s="311"/>
      <c r="T450" s="311"/>
      <c r="U450" s="82"/>
      <c r="V450" s="43"/>
      <c r="W450" s="40" t="s">
        <v>1039</v>
      </c>
    </row>
    <row r="451" spans="1:23" customFormat="1" ht="33" customHeight="1" x14ac:dyDescent="0.25">
      <c r="A451" s="383"/>
      <c r="B451" s="421" t="s">
        <v>1028</v>
      </c>
      <c r="C451" s="421"/>
      <c r="D451" s="421"/>
      <c r="E451" s="421"/>
      <c r="F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311" t="s">
        <v>832</v>
      </c>
      <c r="R451" s="311"/>
      <c r="S451" s="322" t="s">
        <v>2078</v>
      </c>
      <c r="T451" s="311"/>
      <c r="U451" s="82">
        <v>1.02</v>
      </c>
      <c r="V451" s="43">
        <v>2690</v>
      </c>
      <c r="W451" s="40">
        <v>2320</v>
      </c>
    </row>
    <row r="452" spans="1:23" customFormat="1" ht="16.5" customHeight="1" x14ac:dyDescent="0.25">
      <c r="A452" s="383"/>
      <c r="B452" s="309" t="s">
        <v>1030</v>
      </c>
      <c r="C452" s="309"/>
      <c r="D452" s="309"/>
      <c r="E452" s="309"/>
      <c r="F452" s="309"/>
      <c r="G452" s="309"/>
      <c r="H452" s="309"/>
      <c r="I452" s="309"/>
      <c r="J452" s="309"/>
      <c r="K452" s="309"/>
      <c r="L452" s="309"/>
      <c r="M452" s="309"/>
      <c r="N452" s="309"/>
      <c r="O452" s="309"/>
      <c r="P452" s="309"/>
      <c r="Q452" s="311" t="s">
        <v>1031</v>
      </c>
      <c r="R452" s="311"/>
      <c r="S452" s="311" t="s">
        <v>1032</v>
      </c>
      <c r="T452" s="311"/>
      <c r="U452" s="29">
        <v>1.0900000000000001</v>
      </c>
      <c r="V452" s="43">
        <v>2880</v>
      </c>
      <c r="W452" s="40">
        <v>2480</v>
      </c>
    </row>
    <row r="453" spans="1:23" customFormat="1" ht="16.5" customHeight="1" x14ac:dyDescent="0.25">
      <c r="A453" s="383"/>
      <c r="B453" s="309" t="s">
        <v>1033</v>
      </c>
      <c r="C453" s="309"/>
      <c r="D453" s="309"/>
      <c r="E453" s="309"/>
      <c r="F453" s="309"/>
      <c r="G453" s="309"/>
      <c r="H453" s="309"/>
      <c r="I453" s="309"/>
      <c r="J453" s="309"/>
      <c r="K453" s="309"/>
      <c r="L453" s="309"/>
      <c r="M453" s="309"/>
      <c r="N453" s="309"/>
      <c r="O453" s="309"/>
      <c r="P453" s="309"/>
      <c r="Q453" s="311" t="s">
        <v>1031</v>
      </c>
      <c r="R453" s="311"/>
      <c r="S453" s="311" t="s">
        <v>1031</v>
      </c>
      <c r="T453" s="311"/>
      <c r="U453" s="29">
        <v>1.22</v>
      </c>
      <c r="V453" s="43">
        <v>3230</v>
      </c>
      <c r="W453" s="40">
        <v>2790</v>
      </c>
    </row>
    <row r="454" spans="1:23" customFormat="1" ht="16.5" customHeight="1" x14ac:dyDescent="0.25">
      <c r="A454" s="383"/>
      <c r="B454" s="309" t="s">
        <v>1034</v>
      </c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  <c r="N454" s="309"/>
      <c r="O454" s="309"/>
      <c r="P454" s="309"/>
      <c r="Q454" s="311" t="s">
        <v>1031</v>
      </c>
      <c r="R454" s="311"/>
      <c r="S454" s="311" t="s">
        <v>1031</v>
      </c>
      <c r="T454" s="311"/>
      <c r="U454" s="29">
        <v>1.32</v>
      </c>
      <c r="V454" s="43">
        <v>3490</v>
      </c>
      <c r="W454" s="40">
        <v>3010</v>
      </c>
    </row>
    <row r="455" spans="1:23" customFormat="1" ht="16.5" customHeight="1" x14ac:dyDescent="0.25">
      <c r="A455" s="384"/>
      <c r="B455" s="309" t="s">
        <v>1035</v>
      </c>
      <c r="C455" s="309"/>
      <c r="D455" s="309"/>
      <c r="E455" s="309"/>
      <c r="F455" s="309"/>
      <c r="G455" s="309"/>
      <c r="H455" s="309"/>
      <c r="I455" s="309"/>
      <c r="J455" s="309"/>
      <c r="K455" s="309"/>
      <c r="L455" s="309"/>
      <c r="M455" s="309"/>
      <c r="N455" s="309"/>
      <c r="O455" s="309"/>
      <c r="P455" s="309"/>
      <c r="Q455" s="311" t="s">
        <v>1031</v>
      </c>
      <c r="R455" s="311"/>
      <c r="S455" s="311" t="s">
        <v>1031</v>
      </c>
      <c r="T455" s="311"/>
      <c r="U455" s="29">
        <v>1.44</v>
      </c>
      <c r="V455" s="43">
        <v>3800</v>
      </c>
      <c r="W455" s="40">
        <v>3280</v>
      </c>
    </row>
    <row r="456" spans="1:23" customFormat="1" ht="33" customHeight="1" x14ac:dyDescent="0.25">
      <c r="A456" s="407" t="s">
        <v>812</v>
      </c>
      <c r="B456" s="309" t="s">
        <v>836</v>
      </c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  <c r="N456" s="309"/>
      <c r="O456" s="309"/>
      <c r="P456" s="309"/>
      <c r="Q456" s="311"/>
      <c r="R456" s="311"/>
      <c r="S456" s="311"/>
      <c r="T456" s="311"/>
      <c r="U456" s="222"/>
      <c r="V456" s="43"/>
      <c r="W456" s="40" t="s">
        <v>1039</v>
      </c>
    </row>
    <row r="457" spans="1:23" customFormat="1" ht="33" customHeight="1" x14ac:dyDescent="0.25">
      <c r="A457" s="383"/>
      <c r="B457" s="421" t="s">
        <v>1028</v>
      </c>
      <c r="C457" s="421"/>
      <c r="D457" s="421"/>
      <c r="E457" s="421"/>
      <c r="F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311" t="s">
        <v>823</v>
      </c>
      <c r="R457" s="311"/>
      <c r="S457" s="322" t="s">
        <v>2079</v>
      </c>
      <c r="T457" s="311"/>
      <c r="U457" s="197">
        <v>2.75</v>
      </c>
      <c r="V457" s="43">
        <v>4910</v>
      </c>
      <c r="W457" s="40">
        <v>4240</v>
      </c>
    </row>
    <row r="458" spans="1:23" customFormat="1" ht="33" customHeight="1" x14ac:dyDescent="0.25">
      <c r="A458" s="383"/>
      <c r="B458" s="421" t="s">
        <v>1033</v>
      </c>
      <c r="C458" s="421"/>
      <c r="D458" s="421"/>
      <c r="E458" s="421"/>
      <c r="F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311" t="s">
        <v>823</v>
      </c>
      <c r="R458" s="311"/>
      <c r="S458" s="322" t="s">
        <v>2080</v>
      </c>
      <c r="T458" s="311"/>
      <c r="U458" s="150">
        <v>3.1</v>
      </c>
      <c r="V458" s="43">
        <v>5980</v>
      </c>
      <c r="W458" s="40">
        <v>5160</v>
      </c>
    </row>
    <row r="459" spans="1:23" customFormat="1" ht="16.5" customHeight="1" x14ac:dyDescent="0.25">
      <c r="A459" s="383"/>
      <c r="B459" s="309" t="s">
        <v>1034</v>
      </c>
      <c r="C459" s="309"/>
      <c r="D459" s="309"/>
      <c r="E459" s="309"/>
      <c r="F459" s="309"/>
      <c r="G459" s="309"/>
      <c r="H459" s="309"/>
      <c r="I459" s="309"/>
      <c r="J459" s="309"/>
      <c r="K459" s="309"/>
      <c r="L459" s="309"/>
      <c r="M459" s="309"/>
      <c r="N459" s="309"/>
      <c r="O459" s="309"/>
      <c r="P459" s="309"/>
      <c r="Q459" s="311" t="s">
        <v>1031</v>
      </c>
      <c r="R459" s="311"/>
      <c r="S459" s="311" t="s">
        <v>1032</v>
      </c>
      <c r="T459" s="311"/>
      <c r="U459" s="232">
        <v>3.29</v>
      </c>
      <c r="V459" s="43">
        <v>6350</v>
      </c>
      <c r="W459" s="40">
        <v>5490</v>
      </c>
    </row>
    <row r="460" spans="1:23" customFormat="1" ht="16.5" customHeight="1" x14ac:dyDescent="0.25">
      <c r="A460" s="384"/>
      <c r="B460" s="309" t="s">
        <v>1035</v>
      </c>
      <c r="C460" s="309"/>
      <c r="D460" s="309"/>
      <c r="E460" s="309"/>
      <c r="F460" s="309"/>
      <c r="G460" s="309"/>
      <c r="H460" s="309"/>
      <c r="I460" s="309"/>
      <c r="J460" s="309"/>
      <c r="K460" s="309"/>
      <c r="L460" s="309"/>
      <c r="M460" s="309"/>
      <c r="N460" s="309"/>
      <c r="O460" s="309"/>
      <c r="P460" s="309"/>
      <c r="Q460" s="311" t="s">
        <v>1031</v>
      </c>
      <c r="R460" s="311"/>
      <c r="S460" s="311" t="s">
        <v>1031</v>
      </c>
      <c r="T460" s="311"/>
      <c r="U460" s="232">
        <v>3.5</v>
      </c>
      <c r="V460" s="43">
        <v>6750</v>
      </c>
      <c r="W460" s="40">
        <v>5830</v>
      </c>
    </row>
    <row r="461" spans="1:23" customFormat="1" ht="33" customHeight="1" x14ac:dyDescent="0.25">
      <c r="A461" s="407" t="s">
        <v>814</v>
      </c>
      <c r="B461" s="309" t="s">
        <v>838</v>
      </c>
      <c r="C461" s="309"/>
      <c r="D461" s="309"/>
      <c r="E461" s="309"/>
      <c r="F461" s="309"/>
      <c r="G461" s="309"/>
      <c r="H461" s="309"/>
      <c r="I461" s="309"/>
      <c r="J461" s="309"/>
      <c r="K461" s="309"/>
      <c r="L461" s="309"/>
      <c r="M461" s="309"/>
      <c r="N461" s="309"/>
      <c r="O461" s="309"/>
      <c r="P461" s="309"/>
      <c r="Q461" s="311"/>
      <c r="R461" s="311"/>
      <c r="S461" s="311"/>
      <c r="T461" s="311"/>
      <c r="U461" s="208"/>
      <c r="V461" s="43"/>
      <c r="W461" s="40" t="s">
        <v>1039</v>
      </c>
    </row>
    <row r="462" spans="1:23" customFormat="1" ht="33" customHeight="1" x14ac:dyDescent="0.25">
      <c r="A462" s="383"/>
      <c r="B462" s="421" t="s">
        <v>839</v>
      </c>
      <c r="C462" s="421"/>
      <c r="D462" s="421"/>
      <c r="E462" s="421"/>
      <c r="F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311" t="s">
        <v>823</v>
      </c>
      <c r="R462" s="311"/>
      <c r="S462" s="322" t="s">
        <v>2080</v>
      </c>
      <c r="T462" s="311"/>
      <c r="U462" s="150">
        <v>2.863</v>
      </c>
      <c r="V462" s="43">
        <v>5530</v>
      </c>
      <c r="W462" s="40">
        <v>4770</v>
      </c>
    </row>
    <row r="463" spans="1:23" customFormat="1" ht="16.5" customHeight="1" x14ac:dyDescent="0.25">
      <c r="A463" s="383"/>
      <c r="B463" s="309" t="s">
        <v>1030</v>
      </c>
      <c r="C463" s="309"/>
      <c r="D463" s="309"/>
      <c r="E463" s="309"/>
      <c r="F463" s="309"/>
      <c r="G463" s="309"/>
      <c r="H463" s="309"/>
      <c r="I463" s="309"/>
      <c r="J463" s="309"/>
      <c r="K463" s="309"/>
      <c r="L463" s="309"/>
      <c r="M463" s="309"/>
      <c r="N463" s="309"/>
      <c r="O463" s="309"/>
      <c r="P463" s="309"/>
      <c r="Q463" s="311" t="s">
        <v>1031</v>
      </c>
      <c r="R463" s="311"/>
      <c r="S463" s="311" t="s">
        <v>1032</v>
      </c>
      <c r="T463" s="311"/>
      <c r="U463" s="208">
        <v>2.98</v>
      </c>
      <c r="V463" s="43">
        <v>5750</v>
      </c>
      <c r="W463" s="40">
        <v>4970</v>
      </c>
    </row>
    <row r="464" spans="1:23" customFormat="1" ht="16.5" customHeight="1" x14ac:dyDescent="0.25">
      <c r="A464" s="383"/>
      <c r="B464" s="309" t="s">
        <v>1033</v>
      </c>
      <c r="C464" s="309"/>
      <c r="D464" s="309"/>
      <c r="E464" s="309"/>
      <c r="F464" s="309"/>
      <c r="G464" s="309"/>
      <c r="H464" s="309"/>
      <c r="I464" s="309"/>
      <c r="J464" s="309"/>
      <c r="K464" s="309"/>
      <c r="L464" s="309"/>
      <c r="M464" s="309"/>
      <c r="N464" s="309"/>
      <c r="O464" s="309"/>
      <c r="P464" s="309"/>
      <c r="Q464" s="311" t="s">
        <v>1031</v>
      </c>
      <c r="R464" s="311"/>
      <c r="S464" s="311" t="s">
        <v>1031</v>
      </c>
      <c r="T464" s="311"/>
      <c r="U464" s="208">
        <v>3.17</v>
      </c>
      <c r="V464" s="43">
        <v>6110</v>
      </c>
      <c r="W464" s="40">
        <v>5280</v>
      </c>
    </row>
    <row r="465" spans="1:23" customFormat="1" ht="16.5" customHeight="1" x14ac:dyDescent="0.25">
      <c r="A465" s="383"/>
      <c r="B465" s="309" t="s">
        <v>1034</v>
      </c>
      <c r="C465" s="309"/>
      <c r="D465" s="309"/>
      <c r="E465" s="309"/>
      <c r="F465" s="309"/>
      <c r="G465" s="309"/>
      <c r="H465" s="309"/>
      <c r="I465" s="309"/>
      <c r="J465" s="309"/>
      <c r="K465" s="309"/>
      <c r="L465" s="309"/>
      <c r="M465" s="309"/>
      <c r="N465" s="309"/>
      <c r="O465" s="309"/>
      <c r="P465" s="309"/>
      <c r="Q465" s="311" t="s">
        <v>1031</v>
      </c>
      <c r="R465" s="311"/>
      <c r="S465" s="311" t="s">
        <v>1031</v>
      </c>
      <c r="T465" s="311"/>
      <c r="U465" s="208">
        <v>3.37</v>
      </c>
      <c r="V465" s="43">
        <v>6500</v>
      </c>
      <c r="W465" s="40">
        <v>5620</v>
      </c>
    </row>
    <row r="466" spans="1:23" customFormat="1" ht="16.5" customHeight="1" x14ac:dyDescent="0.25">
      <c r="A466" s="384"/>
      <c r="B466" s="309" t="s">
        <v>1035</v>
      </c>
      <c r="C466" s="309"/>
      <c r="D466" s="309"/>
      <c r="E466" s="309"/>
      <c r="F466" s="309"/>
      <c r="G466" s="309"/>
      <c r="H466" s="309"/>
      <c r="I466" s="309"/>
      <c r="J466" s="309"/>
      <c r="K466" s="309"/>
      <c r="L466" s="309"/>
      <c r="M466" s="309"/>
      <c r="N466" s="309"/>
      <c r="O466" s="309"/>
      <c r="P466" s="309"/>
      <c r="Q466" s="311" t="s">
        <v>1031</v>
      </c>
      <c r="R466" s="311"/>
      <c r="S466" s="311" t="s">
        <v>1031</v>
      </c>
      <c r="T466" s="311"/>
      <c r="U466" s="208">
        <v>3.57</v>
      </c>
      <c r="V466" s="43">
        <v>6890</v>
      </c>
      <c r="W466" s="40">
        <v>5950</v>
      </c>
    </row>
    <row r="467" spans="1:23" customFormat="1" ht="33" customHeight="1" x14ac:dyDescent="0.25">
      <c r="A467" s="215" t="s">
        <v>817</v>
      </c>
      <c r="B467" s="309" t="s">
        <v>841</v>
      </c>
      <c r="C467" s="309"/>
      <c r="D467" s="309"/>
      <c r="E467" s="309"/>
      <c r="F467" s="309"/>
      <c r="G467" s="309"/>
      <c r="H467" s="309"/>
      <c r="I467" s="309"/>
      <c r="J467" s="309"/>
      <c r="K467" s="309"/>
      <c r="L467" s="309"/>
      <c r="M467" s="309"/>
      <c r="N467" s="309"/>
      <c r="O467" s="309"/>
      <c r="P467" s="309"/>
      <c r="Q467" s="311" t="s">
        <v>842</v>
      </c>
      <c r="R467" s="311"/>
      <c r="S467" s="311" t="s">
        <v>2081</v>
      </c>
      <c r="T467" s="311"/>
      <c r="U467" s="197">
        <v>1.08</v>
      </c>
      <c r="V467" s="43">
        <v>1310</v>
      </c>
      <c r="W467" s="40">
        <v>1130</v>
      </c>
    </row>
    <row r="468" spans="1:23" customFormat="1" ht="16.5" customHeight="1" x14ac:dyDescent="0.25">
      <c r="A468" s="407" t="s">
        <v>819</v>
      </c>
      <c r="B468" s="309" t="s">
        <v>844</v>
      </c>
      <c r="C468" s="309"/>
      <c r="D468" s="309"/>
      <c r="E468" s="309"/>
      <c r="F468" s="309"/>
      <c r="G468" s="309"/>
      <c r="H468" s="309"/>
      <c r="I468" s="309"/>
      <c r="J468" s="309"/>
      <c r="K468" s="309"/>
      <c r="L468" s="309"/>
      <c r="M468" s="309"/>
      <c r="N468" s="309"/>
      <c r="O468" s="309"/>
      <c r="P468" s="309"/>
      <c r="Q468" s="311"/>
      <c r="R468" s="311"/>
      <c r="S468" s="311"/>
      <c r="T468" s="311"/>
      <c r="U468" s="208"/>
      <c r="V468" s="43"/>
      <c r="W468" s="40" t="s">
        <v>1039</v>
      </c>
    </row>
    <row r="469" spans="1:23" customFormat="1" ht="16.5" customHeight="1" x14ac:dyDescent="0.25">
      <c r="A469" s="383"/>
      <c r="B469" s="309" t="s">
        <v>839</v>
      </c>
      <c r="C469" s="309"/>
      <c r="D469" s="309"/>
      <c r="E469" s="309"/>
      <c r="F469" s="309"/>
      <c r="G469" s="309"/>
      <c r="H469" s="309"/>
      <c r="I469" s="309"/>
      <c r="J469" s="309"/>
      <c r="K469" s="309"/>
      <c r="L469" s="309"/>
      <c r="M469" s="309"/>
      <c r="N469" s="309"/>
      <c r="O469" s="309"/>
      <c r="P469" s="309"/>
      <c r="Q469" s="311" t="s">
        <v>845</v>
      </c>
      <c r="R469" s="311"/>
      <c r="S469" s="311" t="s">
        <v>2082</v>
      </c>
      <c r="T469" s="311"/>
      <c r="U469" s="208">
        <v>2.19</v>
      </c>
      <c r="V469" s="43">
        <v>2680</v>
      </c>
      <c r="W469" s="40">
        <v>2310</v>
      </c>
    </row>
    <row r="470" spans="1:23" customFormat="1" ht="16.5" customHeight="1" x14ac:dyDescent="0.25">
      <c r="A470" s="383"/>
      <c r="B470" s="309" t="s">
        <v>1030</v>
      </c>
      <c r="C470" s="309"/>
      <c r="D470" s="309"/>
      <c r="E470" s="309"/>
      <c r="F470" s="309"/>
      <c r="G470" s="309"/>
      <c r="H470" s="309"/>
      <c r="I470" s="309"/>
      <c r="J470" s="309"/>
      <c r="K470" s="309"/>
      <c r="L470" s="309"/>
      <c r="M470" s="309"/>
      <c r="N470" s="309"/>
      <c r="O470" s="309"/>
      <c r="P470" s="309"/>
      <c r="Q470" s="311" t="s">
        <v>1031</v>
      </c>
      <c r="R470" s="311"/>
      <c r="S470" s="311" t="s">
        <v>1032</v>
      </c>
      <c r="T470" s="311"/>
      <c r="U470" s="208">
        <v>2.27</v>
      </c>
      <c r="V470" s="43">
        <v>2760</v>
      </c>
      <c r="W470" s="40">
        <v>2390</v>
      </c>
    </row>
    <row r="471" spans="1:23" customFormat="1" ht="16.5" customHeight="1" x14ac:dyDescent="0.25">
      <c r="A471" s="383"/>
      <c r="B471" s="309" t="s">
        <v>1033</v>
      </c>
      <c r="C471" s="309"/>
      <c r="D471" s="309"/>
      <c r="E471" s="309"/>
      <c r="F471" s="309"/>
      <c r="G471" s="309"/>
      <c r="H471" s="309"/>
      <c r="I471" s="309"/>
      <c r="J471" s="309"/>
      <c r="K471" s="309"/>
      <c r="L471" s="309"/>
      <c r="M471" s="309"/>
      <c r="N471" s="309"/>
      <c r="O471" s="309"/>
      <c r="P471" s="309"/>
      <c r="Q471" s="311" t="s">
        <v>1031</v>
      </c>
      <c r="R471" s="311"/>
      <c r="S471" s="311" t="s">
        <v>1031</v>
      </c>
      <c r="T471" s="311"/>
      <c r="U471" s="208">
        <v>2.35</v>
      </c>
      <c r="V471" s="43">
        <v>2860</v>
      </c>
      <c r="W471" s="40">
        <v>2470</v>
      </c>
    </row>
    <row r="472" spans="1:23" customFormat="1" ht="16.5" customHeight="1" x14ac:dyDescent="0.25">
      <c r="A472" s="383"/>
      <c r="B472" s="309" t="s">
        <v>1034</v>
      </c>
      <c r="C472" s="309"/>
      <c r="D472" s="309"/>
      <c r="E472" s="309"/>
      <c r="F472" s="309"/>
      <c r="G472" s="309"/>
      <c r="H472" s="309"/>
      <c r="I472" s="309"/>
      <c r="J472" s="309"/>
      <c r="K472" s="309"/>
      <c r="L472" s="309"/>
      <c r="M472" s="309"/>
      <c r="N472" s="309"/>
      <c r="O472" s="309"/>
      <c r="P472" s="309"/>
      <c r="Q472" s="311" t="s">
        <v>1031</v>
      </c>
      <c r="R472" s="311"/>
      <c r="S472" s="311" t="s">
        <v>1031</v>
      </c>
      <c r="T472" s="311"/>
      <c r="U472" s="208">
        <v>2.46</v>
      </c>
      <c r="V472" s="43">
        <v>3000</v>
      </c>
      <c r="W472" s="40">
        <v>2590</v>
      </c>
    </row>
    <row r="473" spans="1:23" customFormat="1" ht="16.5" customHeight="1" x14ac:dyDescent="0.25">
      <c r="A473" s="384"/>
      <c r="B473" s="309" t="s">
        <v>1035</v>
      </c>
      <c r="C473" s="309"/>
      <c r="D473" s="309"/>
      <c r="E473" s="309"/>
      <c r="F473" s="309"/>
      <c r="G473" s="309"/>
      <c r="H473" s="309"/>
      <c r="I473" s="309"/>
      <c r="J473" s="309"/>
      <c r="K473" s="309"/>
      <c r="L473" s="309"/>
      <c r="M473" s="309"/>
      <c r="N473" s="309"/>
      <c r="O473" s="309"/>
      <c r="P473" s="309"/>
      <c r="Q473" s="311" t="s">
        <v>1031</v>
      </c>
      <c r="R473" s="311"/>
      <c r="S473" s="311" t="s">
        <v>1031</v>
      </c>
      <c r="T473" s="311"/>
      <c r="U473" s="208">
        <v>2.57</v>
      </c>
      <c r="V473" s="43">
        <v>3140</v>
      </c>
      <c r="W473" s="40">
        <v>2710</v>
      </c>
    </row>
    <row r="474" spans="1:23" customFormat="1" ht="33" customHeight="1" x14ac:dyDescent="0.25">
      <c r="A474" s="215" t="s">
        <v>821</v>
      </c>
      <c r="B474" s="309" t="s">
        <v>847</v>
      </c>
      <c r="C474" s="309"/>
      <c r="D474" s="309"/>
      <c r="E474" s="309"/>
      <c r="F474" s="309"/>
      <c r="G474" s="309"/>
      <c r="H474" s="309"/>
      <c r="I474" s="309"/>
      <c r="J474" s="309"/>
      <c r="K474" s="309"/>
      <c r="L474" s="309"/>
      <c r="M474" s="309"/>
      <c r="N474" s="309"/>
      <c r="O474" s="309"/>
      <c r="P474" s="309"/>
      <c r="Q474" s="311" t="s">
        <v>842</v>
      </c>
      <c r="R474" s="311"/>
      <c r="S474" s="322" t="s">
        <v>2080</v>
      </c>
      <c r="T474" s="311"/>
      <c r="U474" s="197">
        <v>1.37</v>
      </c>
      <c r="V474" s="43">
        <v>2640</v>
      </c>
      <c r="W474" s="40">
        <v>2280</v>
      </c>
    </row>
    <row r="475" spans="1:23" customFormat="1" ht="17.25" customHeight="1" x14ac:dyDescent="0.25">
      <c r="A475" s="407" t="s">
        <v>824</v>
      </c>
      <c r="B475" s="309" t="s">
        <v>849</v>
      </c>
      <c r="C475" s="309"/>
      <c r="D475" s="309"/>
      <c r="E475" s="309"/>
      <c r="F475" s="309"/>
      <c r="G475" s="309"/>
      <c r="H475" s="309"/>
      <c r="I475" s="309"/>
      <c r="J475" s="309"/>
      <c r="K475" s="309"/>
      <c r="L475" s="309"/>
      <c r="M475" s="309"/>
      <c r="N475" s="309"/>
      <c r="O475" s="309"/>
      <c r="P475" s="309"/>
      <c r="Q475" s="311"/>
      <c r="R475" s="311"/>
      <c r="S475" s="311"/>
      <c r="T475" s="311"/>
      <c r="U475" s="208"/>
      <c r="V475" s="43"/>
      <c r="W475" s="40" t="s">
        <v>1039</v>
      </c>
    </row>
    <row r="476" spans="1:23" customFormat="1" ht="33" customHeight="1" x14ac:dyDescent="0.25">
      <c r="A476" s="383"/>
      <c r="B476" s="421" t="s">
        <v>1028</v>
      </c>
      <c r="C476" s="421"/>
      <c r="D476" s="421"/>
      <c r="E476" s="421"/>
      <c r="F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311" t="s">
        <v>850</v>
      </c>
      <c r="R476" s="311"/>
      <c r="S476" s="322" t="s">
        <v>2083</v>
      </c>
      <c r="T476" s="311"/>
      <c r="U476" s="197">
        <v>2.19</v>
      </c>
      <c r="V476" s="43">
        <v>4230</v>
      </c>
      <c r="W476" s="40">
        <v>3650</v>
      </c>
    </row>
    <row r="477" spans="1:23" customFormat="1" ht="16.5" customHeight="1" x14ac:dyDescent="0.25">
      <c r="A477" s="383"/>
      <c r="B477" s="309" t="s">
        <v>1030</v>
      </c>
      <c r="C477" s="309"/>
      <c r="D477" s="309"/>
      <c r="E477" s="309"/>
      <c r="F477" s="309"/>
      <c r="G477" s="309"/>
      <c r="H477" s="309"/>
      <c r="I477" s="309"/>
      <c r="J477" s="309"/>
      <c r="K477" s="309"/>
      <c r="L477" s="309"/>
      <c r="M477" s="309"/>
      <c r="N477" s="309"/>
      <c r="O477" s="309"/>
      <c r="P477" s="309"/>
      <c r="Q477" s="311" t="s">
        <v>1031</v>
      </c>
      <c r="R477" s="311"/>
      <c r="S477" s="311" t="s">
        <v>1032</v>
      </c>
      <c r="T477" s="311"/>
      <c r="U477" s="197">
        <v>2.27</v>
      </c>
      <c r="V477" s="43">
        <v>4380</v>
      </c>
      <c r="W477" s="40">
        <v>3780</v>
      </c>
    </row>
    <row r="478" spans="1:23" customFormat="1" ht="16.5" customHeight="1" x14ac:dyDescent="0.25">
      <c r="A478" s="383"/>
      <c r="B478" s="309" t="s">
        <v>1033</v>
      </c>
      <c r="C478" s="309"/>
      <c r="D478" s="309"/>
      <c r="E478" s="309"/>
      <c r="F478" s="309"/>
      <c r="G478" s="309"/>
      <c r="H478" s="309"/>
      <c r="I478" s="309"/>
      <c r="J478" s="309"/>
      <c r="K478" s="309"/>
      <c r="L478" s="309"/>
      <c r="M478" s="309"/>
      <c r="N478" s="309"/>
      <c r="O478" s="309"/>
      <c r="P478" s="309"/>
      <c r="Q478" s="311" t="s">
        <v>1031</v>
      </c>
      <c r="R478" s="311"/>
      <c r="S478" s="311" t="s">
        <v>1031</v>
      </c>
      <c r="T478" s="311"/>
      <c r="U478" s="197">
        <v>2.35</v>
      </c>
      <c r="V478" s="43">
        <v>4540</v>
      </c>
      <c r="W478" s="40">
        <v>3920</v>
      </c>
    </row>
    <row r="479" spans="1:23" customFormat="1" ht="16.5" customHeight="1" x14ac:dyDescent="0.25">
      <c r="A479" s="383"/>
      <c r="B479" s="309" t="s">
        <v>1034</v>
      </c>
      <c r="C479" s="309"/>
      <c r="D479" s="309"/>
      <c r="E479" s="309"/>
      <c r="F479" s="309"/>
      <c r="G479" s="309"/>
      <c r="H479" s="309"/>
      <c r="I479" s="309"/>
      <c r="J479" s="309"/>
      <c r="K479" s="309"/>
      <c r="L479" s="309"/>
      <c r="M479" s="309"/>
      <c r="N479" s="309"/>
      <c r="O479" s="309"/>
      <c r="P479" s="309"/>
      <c r="Q479" s="311" t="s">
        <v>1031</v>
      </c>
      <c r="R479" s="311"/>
      <c r="S479" s="311" t="s">
        <v>1031</v>
      </c>
      <c r="T479" s="311"/>
      <c r="U479" s="197">
        <v>2.46</v>
      </c>
      <c r="V479" s="43">
        <v>4750</v>
      </c>
      <c r="W479" s="40">
        <v>4100</v>
      </c>
    </row>
    <row r="480" spans="1:23" customFormat="1" ht="16.5" customHeight="1" x14ac:dyDescent="0.25">
      <c r="A480" s="384"/>
      <c r="B480" s="309" t="s">
        <v>1035</v>
      </c>
      <c r="C480" s="309"/>
      <c r="D480" s="309"/>
      <c r="E480" s="309"/>
      <c r="F480" s="309"/>
      <c r="G480" s="309"/>
      <c r="H480" s="309"/>
      <c r="I480" s="309"/>
      <c r="J480" s="309"/>
      <c r="K480" s="309"/>
      <c r="L480" s="309"/>
      <c r="M480" s="309"/>
      <c r="N480" s="309"/>
      <c r="O480" s="309"/>
      <c r="P480" s="309"/>
      <c r="Q480" s="311" t="s">
        <v>1031</v>
      </c>
      <c r="R480" s="311"/>
      <c r="S480" s="311" t="s">
        <v>1031</v>
      </c>
      <c r="T480" s="311"/>
      <c r="U480" s="197">
        <v>2.57</v>
      </c>
      <c r="V480" s="43">
        <v>4960</v>
      </c>
      <c r="W480" s="40">
        <v>4290</v>
      </c>
    </row>
    <row r="481" spans="1:23" customFormat="1" ht="33" customHeight="1" x14ac:dyDescent="0.25">
      <c r="A481" s="407" t="s">
        <v>826</v>
      </c>
      <c r="B481" s="309" t="s">
        <v>852</v>
      </c>
      <c r="C481" s="309"/>
      <c r="D481" s="309"/>
      <c r="E481" s="309"/>
      <c r="F481" s="309"/>
      <c r="G481" s="309"/>
      <c r="H481" s="309"/>
      <c r="I481" s="309"/>
      <c r="J481" s="309"/>
      <c r="K481" s="309"/>
      <c r="L481" s="309"/>
      <c r="M481" s="309"/>
      <c r="N481" s="309"/>
      <c r="O481" s="309"/>
      <c r="P481" s="309"/>
      <c r="Q481" s="311"/>
      <c r="R481" s="311"/>
      <c r="S481" s="311"/>
      <c r="T481" s="311"/>
      <c r="U481" s="150"/>
      <c r="V481" s="43"/>
      <c r="W481" s="40" t="s">
        <v>1039</v>
      </c>
    </row>
    <row r="482" spans="1:23" customFormat="1" ht="51.75" customHeight="1" x14ac:dyDescent="0.25">
      <c r="A482" s="383"/>
      <c r="B482" s="421" t="s">
        <v>1183</v>
      </c>
      <c r="C482" s="421"/>
      <c r="D482" s="421"/>
      <c r="E482" s="421"/>
      <c r="F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311" t="s">
        <v>1713</v>
      </c>
      <c r="R482" s="311"/>
      <c r="S482" s="322" t="s">
        <v>2084</v>
      </c>
      <c r="T482" s="311"/>
      <c r="U482" s="150">
        <v>2</v>
      </c>
      <c r="V482" s="43">
        <v>6160</v>
      </c>
      <c r="W482" s="40">
        <v>5320</v>
      </c>
    </row>
    <row r="483" spans="1:23" customFormat="1" ht="16.5" customHeight="1" x14ac:dyDescent="0.25">
      <c r="A483" s="383"/>
      <c r="B483" s="309" t="s">
        <v>853</v>
      </c>
      <c r="C483" s="309"/>
      <c r="D483" s="309"/>
      <c r="E483" s="309"/>
      <c r="F483" s="309"/>
      <c r="G483" s="309"/>
      <c r="H483" s="309"/>
      <c r="I483" s="309"/>
      <c r="J483" s="309"/>
      <c r="K483" s="309"/>
      <c r="L483" s="309"/>
      <c r="M483" s="309"/>
      <c r="N483" s="309"/>
      <c r="O483" s="309"/>
      <c r="P483" s="309"/>
      <c r="Q483" s="311" t="s">
        <v>1031</v>
      </c>
      <c r="R483" s="311"/>
      <c r="S483" s="311" t="s">
        <v>1032</v>
      </c>
      <c r="T483" s="311"/>
      <c r="U483" s="232">
        <v>2.36</v>
      </c>
      <c r="V483" s="43">
        <v>7280</v>
      </c>
      <c r="W483" s="40">
        <v>6290</v>
      </c>
    </row>
    <row r="484" spans="1:23" customFormat="1" ht="16.5" customHeight="1" x14ac:dyDescent="0.25">
      <c r="A484" s="383"/>
      <c r="B484" s="309" t="s">
        <v>854</v>
      </c>
      <c r="C484" s="309"/>
      <c r="D484" s="309"/>
      <c r="E484" s="309"/>
      <c r="F484" s="309"/>
      <c r="G484" s="309"/>
      <c r="H484" s="309"/>
      <c r="I484" s="309"/>
      <c r="J484" s="309"/>
      <c r="K484" s="309"/>
      <c r="L484" s="309"/>
      <c r="M484" s="309"/>
      <c r="N484" s="309"/>
      <c r="O484" s="309"/>
      <c r="P484" s="309"/>
      <c r="Q484" s="311" t="s">
        <v>1031</v>
      </c>
      <c r="R484" s="311"/>
      <c r="S484" s="311" t="s">
        <v>1031</v>
      </c>
      <c r="T484" s="311"/>
      <c r="U484" s="232">
        <v>2.78</v>
      </c>
      <c r="V484" s="43">
        <v>8560</v>
      </c>
      <c r="W484" s="40">
        <v>7400</v>
      </c>
    </row>
    <row r="485" spans="1:23" customFormat="1" ht="16.5" customHeight="1" x14ac:dyDescent="0.25">
      <c r="A485" s="383"/>
      <c r="B485" s="309" t="s">
        <v>855</v>
      </c>
      <c r="C485" s="309"/>
      <c r="D485" s="309"/>
      <c r="E485" s="309"/>
      <c r="F485" s="309"/>
      <c r="G485" s="309"/>
      <c r="H485" s="309"/>
      <c r="I485" s="309"/>
      <c r="J485" s="309"/>
      <c r="K485" s="309"/>
      <c r="L485" s="309"/>
      <c r="M485" s="309"/>
      <c r="N485" s="309"/>
      <c r="O485" s="309"/>
      <c r="P485" s="309"/>
      <c r="Q485" s="311" t="s">
        <v>1031</v>
      </c>
      <c r="R485" s="311"/>
      <c r="S485" s="311" t="s">
        <v>1031</v>
      </c>
      <c r="T485" s="311"/>
      <c r="U485" s="232">
        <v>4</v>
      </c>
      <c r="V485" s="43">
        <v>12330</v>
      </c>
      <c r="W485" s="40">
        <v>10650</v>
      </c>
    </row>
    <row r="486" spans="1:23" customFormat="1" ht="16.5" customHeight="1" x14ac:dyDescent="0.25">
      <c r="A486" s="383"/>
      <c r="B486" s="309" t="s">
        <v>1030</v>
      </c>
      <c r="C486" s="309"/>
      <c r="D486" s="309"/>
      <c r="E486" s="309"/>
      <c r="F486" s="309"/>
      <c r="G486" s="309"/>
      <c r="H486" s="309"/>
      <c r="I486" s="309"/>
      <c r="J486" s="309"/>
      <c r="K486" s="309"/>
      <c r="L486" s="309"/>
      <c r="M486" s="309"/>
      <c r="N486" s="309"/>
      <c r="O486" s="309"/>
      <c r="P486" s="309"/>
      <c r="Q486" s="311" t="s">
        <v>1031</v>
      </c>
      <c r="R486" s="311"/>
      <c r="S486" s="311" t="s">
        <v>1031</v>
      </c>
      <c r="T486" s="311"/>
      <c r="U486" s="232">
        <v>4.8600000000000003</v>
      </c>
      <c r="V486" s="43">
        <v>14980</v>
      </c>
      <c r="W486" s="40">
        <v>12940</v>
      </c>
    </row>
    <row r="487" spans="1:23" customFormat="1" ht="16.5" customHeight="1" x14ac:dyDescent="0.25">
      <c r="A487" s="383"/>
      <c r="B487" s="309" t="s">
        <v>1033</v>
      </c>
      <c r="C487" s="309"/>
      <c r="D487" s="309"/>
      <c r="E487" s="309"/>
      <c r="F487" s="309"/>
      <c r="G487" s="309"/>
      <c r="H487" s="309"/>
      <c r="I487" s="309"/>
      <c r="J487" s="309"/>
      <c r="K487" s="309"/>
      <c r="L487" s="309"/>
      <c r="M487" s="309"/>
      <c r="N487" s="309"/>
      <c r="O487" s="309"/>
      <c r="P487" s="309"/>
      <c r="Q487" s="311" t="s">
        <v>1031</v>
      </c>
      <c r="R487" s="311"/>
      <c r="S487" s="311" t="s">
        <v>1031</v>
      </c>
      <c r="T487" s="311"/>
      <c r="U487" s="232">
        <v>5.9</v>
      </c>
      <c r="V487" s="43">
        <v>18180</v>
      </c>
      <c r="W487" s="40">
        <v>15700</v>
      </c>
    </row>
    <row r="488" spans="1:23" customFormat="1" ht="16.5" customHeight="1" x14ac:dyDescent="0.25">
      <c r="A488" s="384"/>
      <c r="B488" s="309" t="s">
        <v>856</v>
      </c>
      <c r="C488" s="309"/>
      <c r="D488" s="309"/>
      <c r="E488" s="309"/>
      <c r="F488" s="309"/>
      <c r="G488" s="309"/>
      <c r="H488" s="309"/>
      <c r="I488" s="309"/>
      <c r="J488" s="309"/>
      <c r="K488" s="309"/>
      <c r="L488" s="309"/>
      <c r="M488" s="309"/>
      <c r="N488" s="309"/>
      <c r="O488" s="309"/>
      <c r="P488" s="309"/>
      <c r="Q488" s="311" t="s">
        <v>1031</v>
      </c>
      <c r="R488" s="311"/>
      <c r="S488" s="311" t="s">
        <v>1031</v>
      </c>
      <c r="T488" s="311"/>
      <c r="U488" s="208">
        <v>10.63</v>
      </c>
      <c r="V488" s="43">
        <v>32750</v>
      </c>
      <c r="W488" s="40">
        <v>28300</v>
      </c>
    </row>
    <row r="489" spans="1:23" customFormat="1" ht="33" customHeight="1" x14ac:dyDescent="0.25">
      <c r="A489" s="407" t="s">
        <v>828</v>
      </c>
      <c r="B489" s="309" t="s">
        <v>858</v>
      </c>
      <c r="C489" s="309"/>
      <c r="D489" s="309"/>
      <c r="E489" s="309"/>
      <c r="F489" s="309"/>
      <c r="G489" s="309"/>
      <c r="H489" s="309"/>
      <c r="I489" s="309"/>
      <c r="J489" s="309"/>
      <c r="K489" s="309"/>
      <c r="L489" s="309"/>
      <c r="M489" s="309"/>
      <c r="N489" s="309"/>
      <c r="O489" s="309"/>
      <c r="P489" s="309"/>
      <c r="Q489" s="311"/>
      <c r="R489" s="311"/>
      <c r="S489" s="311"/>
      <c r="T489" s="311"/>
      <c r="U489" s="208"/>
      <c r="V489" s="43"/>
      <c r="W489" s="40"/>
    </row>
    <row r="490" spans="1:23" customFormat="1" ht="51" customHeight="1" x14ac:dyDescent="0.25">
      <c r="A490" s="383"/>
      <c r="B490" s="421" t="s">
        <v>859</v>
      </c>
      <c r="C490" s="421"/>
      <c r="D490" s="421"/>
      <c r="E490" s="421"/>
      <c r="F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311" t="s">
        <v>1713</v>
      </c>
      <c r="R490" s="311"/>
      <c r="S490" s="322" t="s">
        <v>420</v>
      </c>
      <c r="T490" s="311"/>
      <c r="U490" s="197">
        <v>3.19</v>
      </c>
      <c r="V490" s="43">
        <v>9830</v>
      </c>
      <c r="W490" s="40">
        <v>8490</v>
      </c>
    </row>
    <row r="491" spans="1:23" customFormat="1" ht="16.5" customHeight="1" x14ac:dyDescent="0.25">
      <c r="A491" s="383"/>
      <c r="B491" s="309" t="s">
        <v>855</v>
      </c>
      <c r="C491" s="309"/>
      <c r="D491" s="309"/>
      <c r="E491" s="309"/>
      <c r="F491" s="309"/>
      <c r="G491" s="309"/>
      <c r="H491" s="309"/>
      <c r="I491" s="309"/>
      <c r="J491" s="309"/>
      <c r="K491" s="309"/>
      <c r="L491" s="309"/>
      <c r="M491" s="309"/>
      <c r="N491" s="309"/>
      <c r="O491" s="309"/>
      <c r="P491" s="309"/>
      <c r="Q491" s="311" t="s">
        <v>1031</v>
      </c>
      <c r="R491" s="311"/>
      <c r="S491" s="311" t="s">
        <v>1032</v>
      </c>
      <c r="T491" s="311"/>
      <c r="U491" s="232">
        <v>4</v>
      </c>
      <c r="V491" s="43">
        <v>12330</v>
      </c>
      <c r="W491" s="40">
        <v>10650</v>
      </c>
    </row>
    <row r="492" spans="1:23" customFormat="1" ht="16.5" customHeight="1" x14ac:dyDescent="0.25">
      <c r="A492" s="383"/>
      <c r="B492" s="309" t="s">
        <v>1030</v>
      </c>
      <c r="C492" s="309"/>
      <c r="D492" s="309"/>
      <c r="E492" s="309"/>
      <c r="F492" s="309"/>
      <c r="G492" s="309"/>
      <c r="H492" s="309"/>
      <c r="I492" s="309"/>
      <c r="J492" s="309"/>
      <c r="K492" s="309"/>
      <c r="L492" s="309"/>
      <c r="M492" s="309"/>
      <c r="N492" s="309"/>
      <c r="O492" s="309"/>
      <c r="P492" s="309"/>
      <c r="Q492" s="311" t="s">
        <v>1031</v>
      </c>
      <c r="R492" s="311"/>
      <c r="S492" s="311" t="s">
        <v>1031</v>
      </c>
      <c r="T492" s="311"/>
      <c r="U492" s="232">
        <v>5</v>
      </c>
      <c r="V492" s="43">
        <v>15400</v>
      </c>
      <c r="W492" s="40">
        <v>13310</v>
      </c>
    </row>
    <row r="493" spans="1:23" customFormat="1" ht="46.5" customHeight="1" x14ac:dyDescent="0.25">
      <c r="A493" s="383"/>
      <c r="B493" s="421" t="s">
        <v>1033</v>
      </c>
      <c r="C493" s="421"/>
      <c r="D493" s="421"/>
      <c r="E493" s="421"/>
      <c r="F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311" t="s">
        <v>1713</v>
      </c>
      <c r="R493" s="311"/>
      <c r="S493" s="322" t="s">
        <v>421</v>
      </c>
      <c r="T493" s="311"/>
      <c r="U493" s="150">
        <v>6.25</v>
      </c>
      <c r="V493" s="43">
        <v>19250</v>
      </c>
      <c r="W493" s="40">
        <v>16630</v>
      </c>
    </row>
    <row r="494" spans="1:23" customFormat="1" ht="16.5" customHeight="1" x14ac:dyDescent="0.25">
      <c r="A494" s="383"/>
      <c r="B494" s="309" t="s">
        <v>1034</v>
      </c>
      <c r="C494" s="309"/>
      <c r="D494" s="309"/>
      <c r="E494" s="309"/>
      <c r="F494" s="309"/>
      <c r="G494" s="309"/>
      <c r="H494" s="309"/>
      <c r="I494" s="309"/>
      <c r="J494" s="309"/>
      <c r="K494" s="309"/>
      <c r="L494" s="309"/>
      <c r="M494" s="309"/>
      <c r="N494" s="309"/>
      <c r="O494" s="309"/>
      <c r="P494" s="309"/>
      <c r="Q494" s="311" t="s">
        <v>1031</v>
      </c>
      <c r="R494" s="311"/>
      <c r="S494" s="311" t="s">
        <v>1032</v>
      </c>
      <c r="T494" s="311"/>
      <c r="U494" s="232">
        <v>11.67</v>
      </c>
      <c r="V494" s="43">
        <v>35950</v>
      </c>
      <c r="W494" s="40">
        <v>31060</v>
      </c>
    </row>
    <row r="495" spans="1:23" customFormat="1" ht="16.5" customHeight="1" x14ac:dyDescent="0.25">
      <c r="A495" s="383"/>
      <c r="B495" s="309" t="s">
        <v>1035</v>
      </c>
      <c r="C495" s="309"/>
      <c r="D495" s="309"/>
      <c r="E495" s="309"/>
      <c r="F495" s="309"/>
      <c r="G495" s="309"/>
      <c r="H495" s="309"/>
      <c r="I495" s="309"/>
      <c r="J495" s="309"/>
      <c r="K495" s="309"/>
      <c r="L495" s="309"/>
      <c r="M495" s="309"/>
      <c r="N495" s="309"/>
      <c r="O495" s="309"/>
      <c r="P495" s="309"/>
      <c r="Q495" s="311" t="s">
        <v>1031</v>
      </c>
      <c r="R495" s="311"/>
      <c r="S495" s="311" t="s">
        <v>1031</v>
      </c>
      <c r="T495" s="311"/>
      <c r="U495" s="232">
        <v>14.58</v>
      </c>
      <c r="V495" s="43">
        <v>44930</v>
      </c>
      <c r="W495" s="40">
        <v>38820</v>
      </c>
    </row>
    <row r="496" spans="1:23" customFormat="1" ht="48" customHeight="1" x14ac:dyDescent="0.25">
      <c r="A496" s="384"/>
      <c r="B496" s="309" t="s">
        <v>422</v>
      </c>
      <c r="C496" s="309"/>
      <c r="D496" s="309"/>
      <c r="E496" s="309"/>
      <c r="F496" s="309"/>
      <c r="G496" s="309"/>
      <c r="H496" s="309"/>
      <c r="I496" s="309"/>
      <c r="J496" s="309"/>
      <c r="K496" s="309"/>
      <c r="L496" s="309"/>
      <c r="M496" s="309"/>
      <c r="N496" s="309"/>
      <c r="O496" s="309"/>
      <c r="P496" s="309"/>
      <c r="Q496" s="311"/>
      <c r="R496" s="311"/>
      <c r="S496" s="311"/>
      <c r="T496" s="311"/>
      <c r="U496" s="232"/>
      <c r="V496" s="43"/>
      <c r="W496" s="40" t="s">
        <v>1039</v>
      </c>
    </row>
    <row r="497" spans="1:23" customFormat="1" ht="49.5" customHeight="1" x14ac:dyDescent="0.25">
      <c r="A497" s="215" t="s">
        <v>830</v>
      </c>
      <c r="B497" s="308" t="s">
        <v>1989</v>
      </c>
      <c r="C497" s="309"/>
      <c r="D497" s="309"/>
      <c r="E497" s="309"/>
      <c r="F497" s="309"/>
      <c r="G497" s="309"/>
      <c r="H497" s="309"/>
      <c r="I497" s="309"/>
      <c r="J497" s="309"/>
      <c r="K497" s="309"/>
      <c r="L497" s="309"/>
      <c r="M497" s="309"/>
      <c r="N497" s="309"/>
      <c r="O497" s="309"/>
      <c r="P497" s="309"/>
      <c r="Q497" s="311" t="s">
        <v>1713</v>
      </c>
      <c r="R497" s="311"/>
      <c r="S497" s="322" t="s">
        <v>861</v>
      </c>
      <c r="T497" s="311"/>
      <c r="U497" s="150">
        <v>4.2</v>
      </c>
      <c r="V497" s="43">
        <v>10380</v>
      </c>
      <c r="W497" s="40">
        <v>8960</v>
      </c>
    </row>
    <row r="498" spans="1:23" customFormat="1" ht="33" customHeight="1" x14ac:dyDescent="0.25">
      <c r="A498" s="407" t="s">
        <v>833</v>
      </c>
      <c r="B498" s="308" t="s">
        <v>430</v>
      </c>
      <c r="C498" s="309"/>
      <c r="D498" s="309"/>
      <c r="E498" s="309"/>
      <c r="F498" s="309"/>
      <c r="G498" s="309"/>
      <c r="H498" s="309"/>
      <c r="I498" s="309"/>
      <c r="J498" s="309"/>
      <c r="K498" s="309"/>
      <c r="L498" s="309"/>
      <c r="M498" s="309"/>
      <c r="N498" s="309"/>
      <c r="O498" s="309"/>
      <c r="P498" s="309"/>
      <c r="Q498" s="398"/>
      <c r="R498" s="413"/>
      <c r="S498" s="322"/>
      <c r="T498" s="311"/>
      <c r="U498" s="232"/>
      <c r="V498" s="43"/>
      <c r="W498" s="40" t="s">
        <v>1039</v>
      </c>
    </row>
    <row r="499" spans="1:23" customFormat="1" ht="51" customHeight="1" x14ac:dyDescent="0.25">
      <c r="A499" s="383"/>
      <c r="B499" s="423" t="s">
        <v>1183</v>
      </c>
      <c r="C499" s="421"/>
      <c r="D499" s="421"/>
      <c r="E499" s="421"/>
      <c r="F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311" t="s">
        <v>1713</v>
      </c>
      <c r="R499" s="311"/>
      <c r="S499" s="322" t="s">
        <v>863</v>
      </c>
      <c r="T499" s="311"/>
      <c r="U499" s="150">
        <v>1.67</v>
      </c>
      <c r="V499" s="43">
        <v>5150</v>
      </c>
      <c r="W499" s="40">
        <v>4450</v>
      </c>
    </row>
    <row r="500" spans="1:23" customFormat="1" ht="16.5" customHeight="1" x14ac:dyDescent="0.25">
      <c r="A500" s="383"/>
      <c r="B500" s="308" t="s">
        <v>1917</v>
      </c>
      <c r="C500" s="309"/>
      <c r="D500" s="309"/>
      <c r="E500" s="309"/>
      <c r="F500" s="309"/>
      <c r="G500" s="309"/>
      <c r="H500" s="309"/>
      <c r="I500" s="309"/>
      <c r="J500" s="309"/>
      <c r="K500" s="309"/>
      <c r="L500" s="309"/>
      <c r="M500" s="309"/>
      <c r="N500" s="309"/>
      <c r="O500" s="309"/>
      <c r="P500" s="309"/>
      <c r="Q500" s="431" t="s">
        <v>1031</v>
      </c>
      <c r="R500" s="431"/>
      <c r="S500" s="311" t="s">
        <v>1032</v>
      </c>
      <c r="T500" s="311"/>
      <c r="U500" s="232">
        <v>2</v>
      </c>
      <c r="V500" s="43">
        <v>6160</v>
      </c>
      <c r="W500" s="40">
        <v>5320</v>
      </c>
    </row>
    <row r="501" spans="1:23" customFormat="1" ht="16.5" customHeight="1" x14ac:dyDescent="0.25">
      <c r="A501" s="383"/>
      <c r="B501" s="308" t="s">
        <v>855</v>
      </c>
      <c r="C501" s="309"/>
      <c r="D501" s="309"/>
      <c r="E501" s="309"/>
      <c r="F501" s="309"/>
      <c r="G501" s="309"/>
      <c r="H501" s="309"/>
      <c r="I501" s="309"/>
      <c r="J501" s="309"/>
      <c r="K501" s="309"/>
      <c r="L501" s="309"/>
      <c r="M501" s="309"/>
      <c r="N501" s="309"/>
      <c r="O501" s="309"/>
      <c r="P501" s="309"/>
      <c r="Q501" s="311" t="s">
        <v>1031</v>
      </c>
      <c r="R501" s="311"/>
      <c r="S501" s="311" t="s">
        <v>1031</v>
      </c>
      <c r="T501" s="311"/>
      <c r="U501" s="232">
        <v>2.78</v>
      </c>
      <c r="V501" s="43">
        <v>8560</v>
      </c>
      <c r="W501" s="40">
        <v>7400</v>
      </c>
    </row>
    <row r="502" spans="1:23" customFormat="1" ht="16.5" customHeight="1" x14ac:dyDescent="0.25">
      <c r="A502" s="383"/>
      <c r="B502" s="308" t="s">
        <v>1030</v>
      </c>
      <c r="C502" s="309"/>
      <c r="D502" s="309"/>
      <c r="E502" s="309"/>
      <c r="F502" s="309"/>
      <c r="G502" s="309"/>
      <c r="H502" s="309"/>
      <c r="I502" s="309"/>
      <c r="J502" s="309"/>
      <c r="K502" s="309"/>
      <c r="L502" s="309"/>
      <c r="M502" s="309"/>
      <c r="N502" s="309"/>
      <c r="O502" s="309"/>
      <c r="P502" s="309"/>
      <c r="Q502" s="311" t="s">
        <v>1031</v>
      </c>
      <c r="R502" s="311"/>
      <c r="S502" s="311" t="s">
        <v>1031</v>
      </c>
      <c r="T502" s="311"/>
      <c r="U502" s="232">
        <v>3.82</v>
      </c>
      <c r="V502" s="43">
        <v>11780</v>
      </c>
      <c r="W502" s="40">
        <v>10170</v>
      </c>
    </row>
    <row r="503" spans="1:23" customFormat="1" ht="16.5" customHeight="1" x14ac:dyDescent="0.25">
      <c r="A503" s="383"/>
      <c r="B503" s="308" t="s">
        <v>1033</v>
      </c>
      <c r="C503" s="309"/>
      <c r="D503" s="309"/>
      <c r="E503" s="309"/>
      <c r="F503" s="309"/>
      <c r="G503" s="309"/>
      <c r="H503" s="309"/>
      <c r="I503" s="309"/>
      <c r="J503" s="309"/>
      <c r="K503" s="309"/>
      <c r="L503" s="309"/>
      <c r="M503" s="309"/>
      <c r="N503" s="309"/>
      <c r="O503" s="309"/>
      <c r="P503" s="309"/>
      <c r="Q503" s="311" t="s">
        <v>1031</v>
      </c>
      <c r="R503" s="311"/>
      <c r="S503" s="311" t="s">
        <v>1031</v>
      </c>
      <c r="T503" s="311"/>
      <c r="U503" s="232">
        <v>5</v>
      </c>
      <c r="V503" s="43">
        <v>15400</v>
      </c>
      <c r="W503" s="40">
        <v>13310</v>
      </c>
    </row>
    <row r="504" spans="1:23" customFormat="1" ht="16.5" customHeight="1" x14ac:dyDescent="0.25">
      <c r="A504" s="383"/>
      <c r="B504" s="308" t="s">
        <v>1034</v>
      </c>
      <c r="C504" s="309"/>
      <c r="D504" s="309"/>
      <c r="E504" s="309"/>
      <c r="F504" s="309"/>
      <c r="G504" s="309"/>
      <c r="H504" s="309"/>
      <c r="I504" s="309"/>
      <c r="J504" s="309"/>
      <c r="K504" s="309"/>
      <c r="L504" s="309"/>
      <c r="M504" s="309"/>
      <c r="N504" s="309"/>
      <c r="O504" s="309"/>
      <c r="P504" s="309"/>
      <c r="Q504" s="311" t="s">
        <v>1031</v>
      </c>
      <c r="R504" s="311"/>
      <c r="S504" s="311" t="s">
        <v>1031</v>
      </c>
      <c r="T504" s="311"/>
      <c r="U504" s="232">
        <v>8.33</v>
      </c>
      <c r="V504" s="43">
        <v>25660</v>
      </c>
      <c r="W504" s="40">
        <v>22170</v>
      </c>
    </row>
    <row r="505" spans="1:23" customFormat="1" ht="16.5" customHeight="1" x14ac:dyDescent="0.25">
      <c r="A505" s="383"/>
      <c r="B505" s="308" t="s">
        <v>1035</v>
      </c>
      <c r="C505" s="309"/>
      <c r="D505" s="309"/>
      <c r="E505" s="309"/>
      <c r="F505" s="309"/>
      <c r="G505" s="309"/>
      <c r="H505" s="309"/>
      <c r="I505" s="309"/>
      <c r="J505" s="309"/>
      <c r="K505" s="309"/>
      <c r="L505" s="309"/>
      <c r="M505" s="309"/>
      <c r="N505" s="309"/>
      <c r="O505" s="309"/>
      <c r="P505" s="309"/>
      <c r="Q505" s="311" t="s">
        <v>1031</v>
      </c>
      <c r="R505" s="311"/>
      <c r="S505" s="311" t="s">
        <v>1031</v>
      </c>
      <c r="T505" s="311"/>
      <c r="U505" s="232">
        <v>9.3800000000000008</v>
      </c>
      <c r="V505" s="43">
        <v>28900</v>
      </c>
      <c r="W505" s="40">
        <v>24970</v>
      </c>
    </row>
    <row r="506" spans="1:23" customFormat="1" ht="16.5" customHeight="1" x14ac:dyDescent="0.25">
      <c r="A506" s="384"/>
      <c r="B506" s="308" t="s">
        <v>864</v>
      </c>
      <c r="C506" s="309"/>
      <c r="D506" s="309"/>
      <c r="E506" s="309"/>
      <c r="F506" s="309"/>
      <c r="G506" s="309"/>
      <c r="H506" s="309"/>
      <c r="I506" s="309"/>
      <c r="J506" s="309"/>
      <c r="K506" s="309"/>
      <c r="L506" s="309"/>
      <c r="M506" s="309"/>
      <c r="N506" s="309"/>
      <c r="O506" s="309"/>
      <c r="P506" s="309"/>
      <c r="Q506" s="311"/>
      <c r="R506" s="311"/>
      <c r="S506" s="311"/>
      <c r="T506" s="311"/>
      <c r="U506" s="232"/>
      <c r="V506" s="43"/>
      <c r="W506" s="40" t="s">
        <v>1039</v>
      </c>
    </row>
    <row r="507" spans="1:23" customFormat="1" ht="50.25" customHeight="1" x14ac:dyDescent="0.25">
      <c r="A507" s="407" t="s">
        <v>835</v>
      </c>
      <c r="B507" s="308" t="s">
        <v>866</v>
      </c>
      <c r="C507" s="309"/>
      <c r="D507" s="309"/>
      <c r="E507" s="309"/>
      <c r="F507" s="309"/>
      <c r="G507" s="309"/>
      <c r="H507" s="309"/>
      <c r="I507" s="309"/>
      <c r="J507" s="309"/>
      <c r="K507" s="309"/>
      <c r="L507" s="309"/>
      <c r="M507" s="309"/>
      <c r="N507" s="309"/>
      <c r="O507" s="309"/>
      <c r="P507" s="309"/>
      <c r="Q507" s="311"/>
      <c r="R507" s="311"/>
      <c r="S507" s="311"/>
      <c r="T507" s="311"/>
      <c r="U507" s="232"/>
      <c r="V507" s="43"/>
      <c r="W507" s="40" t="s">
        <v>1039</v>
      </c>
    </row>
    <row r="508" spans="1:23" customFormat="1" ht="66.75" customHeight="1" x14ac:dyDescent="0.25">
      <c r="A508" s="383"/>
      <c r="B508" s="308" t="s">
        <v>867</v>
      </c>
      <c r="C508" s="309"/>
      <c r="D508" s="309"/>
      <c r="E508" s="309"/>
      <c r="F508" s="309"/>
      <c r="G508" s="309"/>
      <c r="H508" s="309"/>
      <c r="I508" s="309"/>
      <c r="J508" s="309"/>
      <c r="K508" s="309"/>
      <c r="L508" s="309"/>
      <c r="M508" s="309"/>
      <c r="N508" s="309"/>
      <c r="O508" s="309"/>
      <c r="P508" s="309"/>
      <c r="Q508" s="311" t="s">
        <v>1713</v>
      </c>
      <c r="R508" s="311"/>
      <c r="S508" s="322" t="s">
        <v>2085</v>
      </c>
      <c r="T508" s="311"/>
      <c r="U508" s="150">
        <v>7.29</v>
      </c>
      <c r="V508" s="43">
        <v>29650</v>
      </c>
      <c r="W508" s="40">
        <v>25620</v>
      </c>
    </row>
    <row r="509" spans="1:23" customFormat="1" ht="16.5" customHeight="1" x14ac:dyDescent="0.25">
      <c r="A509" s="383"/>
      <c r="B509" s="308" t="s">
        <v>868</v>
      </c>
      <c r="C509" s="309"/>
      <c r="D509" s="309"/>
      <c r="E509" s="309"/>
      <c r="F509" s="309"/>
      <c r="G509" s="309"/>
      <c r="H509" s="309"/>
      <c r="I509" s="309"/>
      <c r="J509" s="309"/>
      <c r="K509" s="309"/>
      <c r="L509" s="309"/>
      <c r="M509" s="309"/>
      <c r="N509" s="309"/>
      <c r="O509" s="309"/>
      <c r="P509" s="309"/>
      <c r="Q509" s="311" t="s">
        <v>1031</v>
      </c>
      <c r="R509" s="311"/>
      <c r="S509" s="311" t="s">
        <v>1032</v>
      </c>
      <c r="T509" s="311"/>
      <c r="U509" s="232">
        <v>10.5</v>
      </c>
      <c r="V509" s="43">
        <v>42700</v>
      </c>
      <c r="W509" s="40">
        <v>36890</v>
      </c>
    </row>
    <row r="510" spans="1:23" customFormat="1" ht="16.5" customHeight="1" x14ac:dyDescent="0.25">
      <c r="A510" s="384"/>
      <c r="B510" s="308" t="s">
        <v>869</v>
      </c>
      <c r="C510" s="309"/>
      <c r="D510" s="309"/>
      <c r="E510" s="309"/>
      <c r="F510" s="309"/>
      <c r="G510" s="309"/>
      <c r="H510" s="309"/>
      <c r="I510" s="309"/>
      <c r="J510" s="309"/>
      <c r="K510" s="309"/>
      <c r="L510" s="309"/>
      <c r="M510" s="309"/>
      <c r="N510" s="309"/>
      <c r="O510" s="309"/>
      <c r="P510" s="309"/>
      <c r="Q510" s="311" t="s">
        <v>1031</v>
      </c>
      <c r="R510" s="311"/>
      <c r="S510" s="311" t="s">
        <v>1031</v>
      </c>
      <c r="T510" s="311"/>
      <c r="U510" s="232">
        <v>13.67</v>
      </c>
      <c r="V510" s="43">
        <v>55600</v>
      </c>
      <c r="W510" s="40">
        <v>48040</v>
      </c>
    </row>
    <row r="511" spans="1:23" customFormat="1" ht="33" customHeight="1" x14ac:dyDescent="0.25">
      <c r="A511" s="407" t="s">
        <v>837</v>
      </c>
      <c r="B511" s="308" t="s">
        <v>431</v>
      </c>
      <c r="C511" s="309"/>
      <c r="D511" s="309"/>
      <c r="E511" s="309"/>
      <c r="F511" s="309"/>
      <c r="G511" s="309"/>
      <c r="H511" s="309"/>
      <c r="I511" s="309"/>
      <c r="J511" s="309"/>
      <c r="K511" s="309"/>
      <c r="L511" s="309"/>
      <c r="M511" s="309"/>
      <c r="N511" s="309"/>
      <c r="O511" s="309"/>
      <c r="P511" s="309"/>
      <c r="Q511" s="311"/>
      <c r="R511" s="311"/>
      <c r="S511" s="311"/>
      <c r="T511" s="311"/>
      <c r="U511" s="232"/>
      <c r="V511" s="43"/>
      <c r="W511" s="40" t="s">
        <v>1039</v>
      </c>
    </row>
    <row r="512" spans="1:23" customFormat="1" ht="63.75" customHeight="1" x14ac:dyDescent="0.25">
      <c r="A512" s="383"/>
      <c r="B512" s="423" t="s">
        <v>839</v>
      </c>
      <c r="C512" s="421"/>
      <c r="D512" s="421"/>
      <c r="E512" s="421"/>
      <c r="F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311" t="s">
        <v>1713</v>
      </c>
      <c r="R512" s="311"/>
      <c r="S512" s="322" t="s">
        <v>2086</v>
      </c>
      <c r="T512" s="311"/>
      <c r="U512" s="150">
        <v>5.21</v>
      </c>
      <c r="V512" s="43">
        <v>21190</v>
      </c>
      <c r="W512" s="40">
        <v>18310</v>
      </c>
    </row>
    <row r="513" spans="1:23" customFormat="1" ht="15.75" customHeight="1" x14ac:dyDescent="0.25">
      <c r="A513" s="383"/>
      <c r="B513" s="308" t="s">
        <v>1030</v>
      </c>
      <c r="C513" s="309"/>
      <c r="D513" s="309"/>
      <c r="E513" s="309"/>
      <c r="F513" s="309"/>
      <c r="G513" s="309"/>
      <c r="H513" s="309"/>
      <c r="I513" s="309"/>
      <c r="J513" s="309"/>
      <c r="K513" s="309"/>
      <c r="L513" s="309"/>
      <c r="M513" s="309"/>
      <c r="N513" s="309"/>
      <c r="O513" s="309"/>
      <c r="P513" s="309"/>
      <c r="Q513" s="311" t="s">
        <v>1031</v>
      </c>
      <c r="R513" s="311"/>
      <c r="S513" s="311" t="s">
        <v>1032</v>
      </c>
      <c r="T513" s="311"/>
      <c r="U513" s="232">
        <v>8.42</v>
      </c>
      <c r="V513" s="43">
        <v>34250</v>
      </c>
      <c r="W513" s="40">
        <v>29590</v>
      </c>
    </row>
    <row r="514" spans="1:23" customFormat="1" ht="15.75" customHeight="1" x14ac:dyDescent="0.25">
      <c r="A514" s="384"/>
      <c r="B514" s="308" t="s">
        <v>1033</v>
      </c>
      <c r="C514" s="309"/>
      <c r="D514" s="309"/>
      <c r="E514" s="309"/>
      <c r="F514" s="309"/>
      <c r="G514" s="309"/>
      <c r="H514" s="309"/>
      <c r="I514" s="309"/>
      <c r="J514" s="309"/>
      <c r="K514" s="309"/>
      <c r="L514" s="309"/>
      <c r="M514" s="309"/>
      <c r="N514" s="309"/>
      <c r="O514" s="309"/>
      <c r="P514" s="309"/>
      <c r="Q514" s="311" t="s">
        <v>1031</v>
      </c>
      <c r="R514" s="311"/>
      <c r="S514" s="311" t="s">
        <v>1031</v>
      </c>
      <c r="T514" s="311"/>
      <c r="U514" s="232">
        <v>11.58</v>
      </c>
      <c r="V514" s="43">
        <v>47100</v>
      </c>
      <c r="W514" s="40">
        <v>40690</v>
      </c>
    </row>
    <row r="515" spans="1:23" customFormat="1" ht="33" customHeight="1" x14ac:dyDescent="0.25">
      <c r="A515" s="407" t="s">
        <v>149</v>
      </c>
      <c r="B515" s="308" t="s">
        <v>872</v>
      </c>
      <c r="C515" s="309"/>
      <c r="D515" s="309"/>
      <c r="E515" s="309"/>
      <c r="F515" s="309"/>
      <c r="G515" s="309"/>
      <c r="H515" s="309"/>
      <c r="I515" s="309"/>
      <c r="J515" s="309"/>
      <c r="K515" s="309"/>
      <c r="L515" s="309"/>
      <c r="M515" s="309"/>
      <c r="N515" s="309"/>
      <c r="O515" s="309"/>
      <c r="P515" s="309"/>
      <c r="Q515" s="311"/>
      <c r="R515" s="311"/>
      <c r="S515" s="311"/>
      <c r="T515" s="311"/>
      <c r="U515" s="232"/>
      <c r="V515" s="43"/>
      <c r="W515" s="40" t="s">
        <v>1039</v>
      </c>
    </row>
    <row r="516" spans="1:23" customFormat="1" ht="51" customHeight="1" x14ac:dyDescent="0.25">
      <c r="A516" s="383"/>
      <c r="B516" s="423" t="s">
        <v>873</v>
      </c>
      <c r="C516" s="421"/>
      <c r="D516" s="421"/>
      <c r="E516" s="421"/>
      <c r="F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311" t="s">
        <v>1713</v>
      </c>
      <c r="R516" s="311"/>
      <c r="S516" s="322" t="s">
        <v>432</v>
      </c>
      <c r="T516" s="311"/>
      <c r="U516" s="150">
        <v>2.7</v>
      </c>
      <c r="V516" s="43">
        <v>10540</v>
      </c>
      <c r="W516" s="40">
        <v>9100</v>
      </c>
    </row>
    <row r="517" spans="1:23" customFormat="1" ht="16.5" customHeight="1" x14ac:dyDescent="0.25">
      <c r="A517" s="383"/>
      <c r="B517" s="308" t="s">
        <v>874</v>
      </c>
      <c r="C517" s="309"/>
      <c r="D517" s="309"/>
      <c r="E517" s="309"/>
      <c r="F517" s="309"/>
      <c r="G517" s="309"/>
      <c r="H517" s="309"/>
      <c r="I517" s="309"/>
      <c r="J517" s="309"/>
      <c r="K517" s="309"/>
      <c r="L517" s="309"/>
      <c r="M517" s="309"/>
      <c r="N517" s="309"/>
      <c r="O517" s="309"/>
      <c r="P517" s="309"/>
      <c r="Q517" s="311" t="s">
        <v>1031</v>
      </c>
      <c r="R517" s="311"/>
      <c r="S517" s="311" t="s">
        <v>1032</v>
      </c>
      <c r="T517" s="311"/>
      <c r="U517" s="150">
        <v>3.42</v>
      </c>
      <c r="V517" s="43">
        <v>13340</v>
      </c>
      <c r="W517" s="40">
        <v>11520</v>
      </c>
    </row>
    <row r="518" spans="1:23" customFormat="1" ht="16.5" customHeight="1" x14ac:dyDescent="0.25">
      <c r="A518" s="383"/>
      <c r="B518" s="308" t="s">
        <v>868</v>
      </c>
      <c r="C518" s="309"/>
      <c r="D518" s="309"/>
      <c r="E518" s="309"/>
      <c r="F518" s="309"/>
      <c r="G518" s="309"/>
      <c r="H518" s="309"/>
      <c r="I518" s="309"/>
      <c r="J518" s="309"/>
      <c r="K518" s="309"/>
      <c r="L518" s="309"/>
      <c r="M518" s="309"/>
      <c r="N518" s="309"/>
      <c r="O518" s="309"/>
      <c r="P518" s="309"/>
      <c r="Q518" s="311" t="s">
        <v>1031</v>
      </c>
      <c r="R518" s="311"/>
      <c r="S518" s="311" t="s">
        <v>1031</v>
      </c>
      <c r="T518" s="311"/>
      <c r="U518" s="150">
        <v>6.82</v>
      </c>
      <c r="V518" s="43">
        <v>26610</v>
      </c>
      <c r="W518" s="40">
        <v>22990</v>
      </c>
    </row>
    <row r="519" spans="1:23" customFormat="1" ht="16.5" customHeight="1" x14ac:dyDescent="0.25">
      <c r="A519" s="384"/>
      <c r="B519" s="308" t="s">
        <v>869</v>
      </c>
      <c r="C519" s="309"/>
      <c r="D519" s="309"/>
      <c r="E519" s="309"/>
      <c r="F519" s="309"/>
      <c r="G519" s="309"/>
      <c r="H519" s="309"/>
      <c r="I519" s="309"/>
      <c r="J519" s="309"/>
      <c r="K519" s="309"/>
      <c r="L519" s="309"/>
      <c r="M519" s="309"/>
      <c r="N519" s="309"/>
      <c r="O519" s="309"/>
      <c r="P519" s="309"/>
      <c r="Q519" s="311" t="s">
        <v>1031</v>
      </c>
      <c r="R519" s="311"/>
      <c r="S519" s="311" t="s">
        <v>1031</v>
      </c>
      <c r="T519" s="311"/>
      <c r="U519" s="150">
        <v>11.81</v>
      </c>
      <c r="V519" s="43">
        <v>46080</v>
      </c>
      <c r="W519" s="40">
        <v>39810</v>
      </c>
    </row>
    <row r="520" spans="1:23" customFormat="1" ht="50.25" customHeight="1" x14ac:dyDescent="0.25">
      <c r="A520" s="407" t="s">
        <v>840</v>
      </c>
      <c r="B520" s="308" t="s">
        <v>1988</v>
      </c>
      <c r="C520" s="309"/>
      <c r="D520" s="309"/>
      <c r="E520" s="309"/>
      <c r="F520" s="309"/>
      <c r="G520" s="309"/>
      <c r="H520" s="309"/>
      <c r="I520" s="309"/>
      <c r="J520" s="309"/>
      <c r="K520" s="309"/>
      <c r="L520" s="309"/>
      <c r="M520" s="309"/>
      <c r="N520" s="309"/>
      <c r="O520" s="309"/>
      <c r="P520" s="309"/>
      <c r="Q520" s="311"/>
      <c r="R520" s="311"/>
      <c r="S520" s="311"/>
      <c r="T520" s="311"/>
      <c r="U520" s="150"/>
      <c r="V520" s="43"/>
      <c r="W520" s="40" t="s">
        <v>1039</v>
      </c>
    </row>
    <row r="521" spans="1:23" customFormat="1" ht="51" customHeight="1" x14ac:dyDescent="0.25">
      <c r="A521" s="383"/>
      <c r="B521" s="423" t="s">
        <v>873</v>
      </c>
      <c r="C521" s="421"/>
      <c r="D521" s="421"/>
      <c r="E521" s="421"/>
      <c r="F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311" t="s">
        <v>1713</v>
      </c>
      <c r="R521" s="311"/>
      <c r="S521" s="322" t="s">
        <v>2087</v>
      </c>
      <c r="T521" s="311"/>
      <c r="U521" s="150">
        <v>2.4</v>
      </c>
      <c r="V521" s="43">
        <v>5540</v>
      </c>
      <c r="W521" s="40">
        <v>4780</v>
      </c>
    </row>
    <row r="522" spans="1:23" customFormat="1" ht="16.5" customHeight="1" x14ac:dyDescent="0.25">
      <c r="A522" s="383"/>
      <c r="B522" s="308" t="s">
        <v>874</v>
      </c>
      <c r="C522" s="309"/>
      <c r="D522" s="309"/>
      <c r="E522" s="309"/>
      <c r="F522" s="309"/>
      <c r="G522" s="309"/>
      <c r="H522" s="309"/>
      <c r="I522" s="309"/>
      <c r="J522" s="309"/>
      <c r="K522" s="309"/>
      <c r="L522" s="309"/>
      <c r="M522" s="309"/>
      <c r="N522" s="309"/>
      <c r="O522" s="309"/>
      <c r="P522" s="309"/>
      <c r="Q522" s="311" t="s">
        <v>1031</v>
      </c>
      <c r="R522" s="311"/>
      <c r="S522" s="311" t="s">
        <v>1032</v>
      </c>
      <c r="T522" s="311"/>
      <c r="U522" s="150">
        <v>2.62</v>
      </c>
      <c r="V522" s="43">
        <v>6040</v>
      </c>
      <c r="W522" s="40">
        <v>5220</v>
      </c>
    </row>
    <row r="523" spans="1:23" customFormat="1" ht="16.5" customHeight="1" x14ac:dyDescent="0.25">
      <c r="A523" s="383"/>
      <c r="B523" s="308" t="s">
        <v>868</v>
      </c>
      <c r="C523" s="309"/>
      <c r="D523" s="309"/>
      <c r="E523" s="309"/>
      <c r="F523" s="309"/>
      <c r="G523" s="309"/>
      <c r="H523" s="309"/>
      <c r="I523" s="309"/>
      <c r="J523" s="309"/>
      <c r="K523" s="309"/>
      <c r="L523" s="309"/>
      <c r="M523" s="309"/>
      <c r="N523" s="309"/>
      <c r="O523" s="309"/>
      <c r="P523" s="309"/>
      <c r="Q523" s="311" t="s">
        <v>1031</v>
      </c>
      <c r="R523" s="311"/>
      <c r="S523" s="311" t="s">
        <v>1031</v>
      </c>
      <c r="T523" s="311"/>
      <c r="U523" s="150">
        <v>3.44</v>
      </c>
      <c r="V523" s="43">
        <v>7940</v>
      </c>
      <c r="W523" s="40">
        <v>6860</v>
      </c>
    </row>
    <row r="524" spans="1:23" customFormat="1" ht="16.5" customHeight="1" x14ac:dyDescent="0.25">
      <c r="A524" s="383"/>
      <c r="B524" s="308" t="s">
        <v>869</v>
      </c>
      <c r="C524" s="309"/>
      <c r="D524" s="309"/>
      <c r="E524" s="309"/>
      <c r="F524" s="309"/>
      <c r="G524" s="309"/>
      <c r="H524" s="309"/>
      <c r="I524" s="309"/>
      <c r="J524" s="309"/>
      <c r="K524" s="309"/>
      <c r="L524" s="309"/>
      <c r="M524" s="309"/>
      <c r="N524" s="309"/>
      <c r="O524" s="309"/>
      <c r="P524" s="309"/>
      <c r="Q524" s="311" t="s">
        <v>1031</v>
      </c>
      <c r="R524" s="311"/>
      <c r="S524" s="311" t="s">
        <v>1031</v>
      </c>
      <c r="T524" s="311"/>
      <c r="U524" s="150">
        <v>4.47</v>
      </c>
      <c r="V524" s="43">
        <v>10310</v>
      </c>
      <c r="W524" s="40">
        <v>8910</v>
      </c>
    </row>
    <row r="525" spans="1:23" customFormat="1" ht="16.5" customHeight="1" x14ac:dyDescent="0.25">
      <c r="A525" s="384"/>
      <c r="B525" s="308" t="s">
        <v>433</v>
      </c>
      <c r="C525" s="309"/>
      <c r="D525" s="309"/>
      <c r="E525" s="309"/>
      <c r="F525" s="309"/>
      <c r="G525" s="309"/>
      <c r="H525" s="309"/>
      <c r="I525" s="309"/>
      <c r="J525" s="309"/>
      <c r="K525" s="309"/>
      <c r="L525" s="309"/>
      <c r="M525" s="309"/>
      <c r="N525" s="309"/>
      <c r="O525" s="309"/>
      <c r="P525" s="309"/>
      <c r="Q525" s="311"/>
      <c r="R525" s="311"/>
      <c r="S525" s="311"/>
      <c r="T525" s="311"/>
      <c r="U525" s="150"/>
      <c r="V525" s="43"/>
      <c r="W525" s="40" t="s">
        <v>1039</v>
      </c>
    </row>
    <row r="526" spans="1:23" customFormat="1" ht="16.5" customHeight="1" x14ac:dyDescent="0.25">
      <c r="A526" s="407" t="s">
        <v>843</v>
      </c>
      <c r="B526" s="308" t="s">
        <v>877</v>
      </c>
      <c r="C526" s="309"/>
      <c r="D526" s="309"/>
      <c r="E526" s="309"/>
      <c r="F526" s="309"/>
      <c r="G526" s="309"/>
      <c r="H526" s="309"/>
      <c r="I526" s="309"/>
      <c r="J526" s="309"/>
      <c r="K526" s="309"/>
      <c r="L526" s="309"/>
      <c r="M526" s="309"/>
      <c r="N526" s="309"/>
      <c r="O526" s="309"/>
      <c r="P526" s="309"/>
      <c r="Q526" s="311"/>
      <c r="R526" s="311"/>
      <c r="S526" s="311"/>
      <c r="T526" s="311"/>
      <c r="U526" s="150"/>
      <c r="V526" s="43"/>
      <c r="W526" s="40" t="s">
        <v>1039</v>
      </c>
    </row>
    <row r="527" spans="1:23" customFormat="1" ht="33" customHeight="1" x14ac:dyDescent="0.25">
      <c r="A527" s="383"/>
      <c r="B527" s="423" t="s">
        <v>859</v>
      </c>
      <c r="C527" s="421"/>
      <c r="D527" s="421"/>
      <c r="E527" s="421"/>
      <c r="F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311" t="s">
        <v>763</v>
      </c>
      <c r="R527" s="311"/>
      <c r="S527" s="322" t="s">
        <v>2088</v>
      </c>
      <c r="T527" s="311"/>
      <c r="U527" s="150">
        <v>0.68</v>
      </c>
      <c r="V527" s="43">
        <v>1090</v>
      </c>
      <c r="W527" s="40">
        <v>940</v>
      </c>
    </row>
    <row r="528" spans="1:23" customFormat="1" ht="16.5" customHeight="1" x14ac:dyDescent="0.25">
      <c r="A528" s="383"/>
      <c r="B528" s="308" t="s">
        <v>855</v>
      </c>
      <c r="C528" s="309"/>
      <c r="D528" s="309"/>
      <c r="E528" s="309"/>
      <c r="F528" s="309"/>
      <c r="G528" s="309"/>
      <c r="H528" s="309"/>
      <c r="I528" s="309"/>
      <c r="J528" s="309"/>
      <c r="K528" s="309"/>
      <c r="L528" s="309"/>
      <c r="M528" s="309"/>
      <c r="N528" s="309"/>
      <c r="O528" s="309"/>
      <c r="P528" s="309"/>
      <c r="Q528" s="311" t="s">
        <v>1031</v>
      </c>
      <c r="R528" s="311"/>
      <c r="S528" s="311" t="s">
        <v>1032</v>
      </c>
      <c r="T528" s="311"/>
      <c r="U528" s="150">
        <v>0.89</v>
      </c>
      <c r="V528" s="43">
        <v>1430</v>
      </c>
      <c r="W528" s="40">
        <v>1230</v>
      </c>
    </row>
    <row r="529" spans="1:112" customFormat="1" ht="16.5" customHeight="1" x14ac:dyDescent="0.25">
      <c r="A529" s="383"/>
      <c r="B529" s="308" t="s">
        <v>1030</v>
      </c>
      <c r="C529" s="309"/>
      <c r="D529" s="309"/>
      <c r="E529" s="309"/>
      <c r="F529" s="309"/>
      <c r="G529" s="309"/>
      <c r="H529" s="309"/>
      <c r="I529" s="309"/>
      <c r="J529" s="309"/>
      <c r="K529" s="309"/>
      <c r="L529" s="309"/>
      <c r="M529" s="309"/>
      <c r="N529" s="309"/>
      <c r="O529" s="309"/>
      <c r="P529" s="309"/>
      <c r="Q529" s="311" t="s">
        <v>1031</v>
      </c>
      <c r="R529" s="311"/>
      <c r="S529" s="311" t="s">
        <v>1031</v>
      </c>
      <c r="T529" s="311"/>
      <c r="U529" s="150">
        <v>1.04</v>
      </c>
      <c r="V529" s="43">
        <v>1660</v>
      </c>
      <c r="W529" s="40">
        <v>1440</v>
      </c>
    </row>
    <row r="530" spans="1:112" customFormat="1" ht="16.5" customHeight="1" x14ac:dyDescent="0.25">
      <c r="A530" s="383"/>
      <c r="B530" s="308" t="s">
        <v>1033</v>
      </c>
      <c r="C530" s="309"/>
      <c r="D530" s="309"/>
      <c r="E530" s="309"/>
      <c r="F530" s="309"/>
      <c r="G530" s="309"/>
      <c r="H530" s="309"/>
      <c r="I530" s="309"/>
      <c r="J530" s="309"/>
      <c r="K530" s="309"/>
      <c r="L530" s="309"/>
      <c r="M530" s="309"/>
      <c r="N530" s="309"/>
      <c r="O530" s="309"/>
      <c r="P530" s="309"/>
      <c r="Q530" s="311" t="s">
        <v>1031</v>
      </c>
      <c r="R530" s="311"/>
      <c r="S530" s="311" t="s">
        <v>1031</v>
      </c>
      <c r="T530" s="311"/>
      <c r="U530" s="150">
        <v>1.67</v>
      </c>
      <c r="V530" s="43">
        <v>2660</v>
      </c>
      <c r="W530" s="40">
        <v>2300</v>
      </c>
    </row>
    <row r="531" spans="1:112" customFormat="1" ht="16.5" customHeight="1" x14ac:dyDescent="0.25">
      <c r="A531" s="383"/>
      <c r="B531" s="308" t="s">
        <v>878</v>
      </c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  <c r="N531" s="309"/>
      <c r="O531" s="309"/>
      <c r="P531" s="309"/>
      <c r="Q531" s="311" t="s">
        <v>1031</v>
      </c>
      <c r="R531" s="311"/>
      <c r="S531" s="311" t="s">
        <v>1031</v>
      </c>
      <c r="T531" s="311"/>
      <c r="U531" s="150">
        <v>1.91</v>
      </c>
      <c r="V531" s="43">
        <v>3050</v>
      </c>
      <c r="W531" s="40">
        <v>2640</v>
      </c>
    </row>
    <row r="532" spans="1:112" customFormat="1" ht="33" customHeight="1" x14ac:dyDescent="0.25">
      <c r="A532" s="384"/>
      <c r="B532" s="423" t="s">
        <v>1035</v>
      </c>
      <c r="C532" s="421"/>
      <c r="D532" s="421"/>
      <c r="E532" s="421"/>
      <c r="F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311" t="s">
        <v>1031</v>
      </c>
      <c r="R532" s="311"/>
      <c r="S532" s="322" t="s">
        <v>2089</v>
      </c>
      <c r="T532" s="311"/>
      <c r="U532" s="150">
        <v>4.33</v>
      </c>
      <c r="V532" s="43">
        <v>9550</v>
      </c>
      <c r="W532" s="40">
        <v>8250</v>
      </c>
    </row>
    <row r="533" spans="1:112" s="69" customFormat="1" ht="33" customHeight="1" x14ac:dyDescent="0.25">
      <c r="A533" s="432" t="s">
        <v>846</v>
      </c>
      <c r="B533" s="274" t="s">
        <v>66</v>
      </c>
      <c r="C533" s="274"/>
      <c r="D533" s="274"/>
      <c r="E533" s="274"/>
      <c r="F533" s="274"/>
      <c r="G533" s="274"/>
      <c r="H533" s="274"/>
      <c r="I533" s="274"/>
      <c r="J533" s="274"/>
      <c r="K533" s="274"/>
      <c r="L533" s="274"/>
      <c r="M533" s="274"/>
      <c r="N533" s="274"/>
      <c r="O533" s="274"/>
      <c r="P533" s="274"/>
      <c r="Q533" s="434"/>
      <c r="R533" s="434"/>
      <c r="S533" s="435"/>
      <c r="T533" s="435"/>
      <c r="U533" s="127"/>
      <c r="V533" s="43"/>
      <c r="W533" s="40" t="s">
        <v>1039</v>
      </c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</row>
    <row r="534" spans="1:112" customFormat="1" ht="33" customHeight="1" x14ac:dyDescent="0.25">
      <c r="A534" s="433"/>
      <c r="B534" s="337" t="s">
        <v>67</v>
      </c>
      <c r="C534" s="337"/>
      <c r="D534" s="337"/>
      <c r="E534" s="337"/>
      <c r="F534" s="337"/>
      <c r="G534" s="337"/>
      <c r="H534" s="337"/>
      <c r="I534" s="337"/>
      <c r="J534" s="337"/>
      <c r="K534" s="337"/>
      <c r="L534" s="337"/>
      <c r="M534" s="337"/>
      <c r="N534" s="337"/>
      <c r="O534" s="337"/>
      <c r="P534" s="337"/>
      <c r="Q534" s="436" t="s">
        <v>72</v>
      </c>
      <c r="R534" s="436"/>
      <c r="S534" s="338" t="s">
        <v>2090</v>
      </c>
      <c r="T534" s="437"/>
      <c r="U534" s="128">
        <v>2.2999999999999998</v>
      </c>
      <c r="V534" s="43">
        <v>3680</v>
      </c>
      <c r="W534" s="40">
        <v>3180</v>
      </c>
    </row>
    <row r="535" spans="1:112" customFormat="1" ht="33" customHeight="1" x14ac:dyDescent="0.25">
      <c r="A535" s="433"/>
      <c r="B535" s="438" t="s">
        <v>65</v>
      </c>
      <c r="C535" s="439"/>
      <c r="D535" s="439"/>
      <c r="E535" s="439"/>
      <c r="F535" s="439"/>
      <c r="G535" s="439"/>
      <c r="H535" s="439"/>
      <c r="I535" s="439"/>
      <c r="J535" s="439"/>
      <c r="K535" s="439"/>
      <c r="L535" s="439"/>
      <c r="M535" s="439"/>
      <c r="N535" s="439"/>
      <c r="O535" s="439"/>
      <c r="P535" s="439"/>
      <c r="Q535" s="437" t="s">
        <v>1031</v>
      </c>
      <c r="R535" s="437"/>
      <c r="S535" s="338" t="s">
        <v>2090</v>
      </c>
      <c r="T535" s="437"/>
      <c r="U535" s="128">
        <v>2.88</v>
      </c>
      <c r="V535" s="43">
        <v>4600</v>
      </c>
      <c r="W535" s="40">
        <v>3970</v>
      </c>
    </row>
    <row r="536" spans="1:112" customFormat="1" ht="33" customHeight="1" x14ac:dyDescent="0.25">
      <c r="A536" s="433"/>
      <c r="B536" s="438" t="s">
        <v>68</v>
      </c>
      <c r="C536" s="439"/>
      <c r="D536" s="439"/>
      <c r="E536" s="439"/>
      <c r="F536" s="439"/>
      <c r="G536" s="439"/>
      <c r="H536" s="439"/>
      <c r="I536" s="439"/>
      <c r="J536" s="439"/>
      <c r="K536" s="439"/>
      <c r="L536" s="439"/>
      <c r="M536" s="439"/>
      <c r="N536" s="439"/>
      <c r="O536" s="439"/>
      <c r="P536" s="439"/>
      <c r="Q536" s="437" t="s">
        <v>1031</v>
      </c>
      <c r="R536" s="437"/>
      <c r="S536" s="338" t="s">
        <v>2090</v>
      </c>
      <c r="T536" s="437"/>
      <c r="U536" s="128">
        <v>3.6</v>
      </c>
      <c r="V536" s="43">
        <v>5750</v>
      </c>
      <c r="W536" s="40">
        <v>4970</v>
      </c>
    </row>
    <row r="537" spans="1:112" customFormat="1" ht="33" customHeight="1" x14ac:dyDescent="0.25">
      <c r="A537" s="433"/>
      <c r="B537" s="438" t="s">
        <v>69</v>
      </c>
      <c r="C537" s="439"/>
      <c r="D537" s="439"/>
      <c r="E537" s="439"/>
      <c r="F537" s="439"/>
      <c r="G537" s="439"/>
      <c r="H537" s="439"/>
      <c r="I537" s="439"/>
      <c r="J537" s="439"/>
      <c r="K537" s="439"/>
      <c r="L537" s="439"/>
      <c r="M537" s="439"/>
      <c r="N537" s="439"/>
      <c r="O537" s="439"/>
      <c r="P537" s="439"/>
      <c r="Q537" s="437" t="s">
        <v>1031</v>
      </c>
      <c r="R537" s="437"/>
      <c r="S537" s="338" t="s">
        <v>2090</v>
      </c>
      <c r="T537" s="437"/>
      <c r="U537" s="128">
        <v>4.5</v>
      </c>
      <c r="V537" s="43">
        <v>7180</v>
      </c>
      <c r="W537" s="40">
        <v>6200</v>
      </c>
    </row>
    <row r="538" spans="1:112" customFormat="1" ht="33" customHeight="1" x14ac:dyDescent="0.25">
      <c r="A538" s="433"/>
      <c r="B538" s="438" t="s">
        <v>70</v>
      </c>
      <c r="C538" s="439"/>
      <c r="D538" s="439"/>
      <c r="E538" s="439"/>
      <c r="F538" s="439"/>
      <c r="G538" s="439"/>
      <c r="H538" s="439"/>
      <c r="I538" s="439"/>
      <c r="J538" s="439"/>
      <c r="K538" s="439"/>
      <c r="L538" s="439"/>
      <c r="M538" s="439"/>
      <c r="N538" s="439"/>
      <c r="O538" s="439"/>
      <c r="P538" s="439"/>
      <c r="Q538" s="437" t="s">
        <v>1031</v>
      </c>
      <c r="R538" s="437"/>
      <c r="S538" s="338" t="s">
        <v>2090</v>
      </c>
      <c r="T538" s="437"/>
      <c r="U538" s="129" t="s">
        <v>2150</v>
      </c>
      <c r="V538" s="43">
        <v>12350</v>
      </c>
      <c r="W538" s="40">
        <v>10670</v>
      </c>
    </row>
    <row r="539" spans="1:112" customFormat="1" ht="33" customHeight="1" x14ac:dyDescent="0.25">
      <c r="A539" s="433"/>
      <c r="B539" s="438" t="s">
        <v>71</v>
      </c>
      <c r="C539" s="439"/>
      <c r="D539" s="439"/>
      <c r="E539" s="439"/>
      <c r="F539" s="439"/>
      <c r="G539" s="439"/>
      <c r="H539" s="439"/>
      <c r="I539" s="439"/>
      <c r="J539" s="439"/>
      <c r="K539" s="439"/>
      <c r="L539" s="439"/>
      <c r="M539" s="439"/>
      <c r="N539" s="439"/>
      <c r="O539" s="439"/>
      <c r="P539" s="439"/>
      <c r="Q539" s="444" t="s">
        <v>1031</v>
      </c>
      <c r="R539" s="444"/>
      <c r="S539" s="445" t="s">
        <v>2090</v>
      </c>
      <c r="T539" s="444"/>
      <c r="U539" s="141" t="s">
        <v>73</v>
      </c>
      <c r="V539" s="136">
        <v>15440</v>
      </c>
      <c r="W539" s="40">
        <v>13340</v>
      </c>
    </row>
    <row r="540" spans="1:112" customFormat="1" ht="54" customHeight="1" x14ac:dyDescent="0.25">
      <c r="A540" s="433"/>
      <c r="B540" s="438" t="s">
        <v>317</v>
      </c>
      <c r="C540" s="439"/>
      <c r="D540" s="439"/>
      <c r="E540" s="439"/>
      <c r="F540" s="439"/>
      <c r="G540" s="439"/>
      <c r="H540" s="439"/>
      <c r="I540" s="439"/>
      <c r="J540" s="439"/>
      <c r="K540" s="439"/>
      <c r="L540" s="439"/>
      <c r="M540" s="439"/>
      <c r="N540" s="439"/>
      <c r="O540" s="439"/>
      <c r="P540" s="439"/>
      <c r="Q540" s="440"/>
      <c r="R540" s="436"/>
      <c r="S540" s="365"/>
      <c r="T540" s="365"/>
      <c r="U540" s="143"/>
      <c r="V540" s="47"/>
      <c r="W540" s="40"/>
    </row>
    <row r="541" spans="1:112" s="35" customFormat="1" ht="33" customHeight="1" x14ac:dyDescent="0.25">
      <c r="A541" s="160" t="s">
        <v>848</v>
      </c>
      <c r="B541" s="289" t="s">
        <v>302</v>
      </c>
      <c r="C541" s="290"/>
      <c r="D541" s="290"/>
      <c r="E541" s="290"/>
      <c r="F541" s="290"/>
      <c r="G541" s="290"/>
      <c r="H541" s="290"/>
      <c r="I541" s="290"/>
      <c r="J541" s="290"/>
      <c r="K541" s="290"/>
      <c r="L541" s="290"/>
      <c r="M541" s="290"/>
      <c r="N541" s="290"/>
      <c r="O541" s="290"/>
      <c r="P541" s="290"/>
      <c r="Q541" s="441" t="s">
        <v>72</v>
      </c>
      <c r="R541" s="441"/>
      <c r="S541" s="442" t="s">
        <v>2090</v>
      </c>
      <c r="T541" s="443"/>
      <c r="U541" s="142">
        <v>1.44</v>
      </c>
      <c r="V541" s="71">
        <v>2300</v>
      </c>
      <c r="W541" s="40">
        <v>1990</v>
      </c>
    </row>
    <row r="542" spans="1:112" customFormat="1" ht="33" customHeight="1" x14ac:dyDescent="0.25">
      <c r="A542" s="230"/>
      <c r="B542" s="352" t="s">
        <v>74</v>
      </c>
      <c r="C542" s="336"/>
      <c r="D542" s="336"/>
      <c r="E542" s="336"/>
      <c r="F542" s="336"/>
      <c r="G542" s="336"/>
      <c r="H542" s="336"/>
      <c r="I542" s="336"/>
      <c r="J542" s="336"/>
      <c r="K542" s="336"/>
      <c r="L542" s="336"/>
      <c r="M542" s="336"/>
      <c r="N542" s="336"/>
      <c r="O542" s="336"/>
      <c r="P542" s="336"/>
      <c r="Q542" s="311" t="s">
        <v>1031</v>
      </c>
      <c r="R542" s="311"/>
      <c r="S542" s="322" t="s">
        <v>2090</v>
      </c>
      <c r="T542" s="311"/>
      <c r="U542" s="150">
        <v>1.7</v>
      </c>
      <c r="V542" s="43">
        <v>2710</v>
      </c>
      <c r="W542" s="40">
        <v>2340</v>
      </c>
    </row>
    <row r="543" spans="1:112" customFormat="1" ht="33" customHeight="1" x14ac:dyDescent="0.25">
      <c r="A543" s="230"/>
      <c r="B543" s="352">
        <v>50</v>
      </c>
      <c r="C543" s="336"/>
      <c r="D543" s="336"/>
      <c r="E543" s="336"/>
      <c r="F543" s="336"/>
      <c r="G543" s="336"/>
      <c r="H543" s="336"/>
      <c r="I543" s="336"/>
      <c r="J543" s="336"/>
      <c r="K543" s="336"/>
      <c r="L543" s="336"/>
      <c r="M543" s="336"/>
      <c r="N543" s="336"/>
      <c r="O543" s="336"/>
      <c r="P543" s="336"/>
      <c r="Q543" s="311" t="s">
        <v>1031</v>
      </c>
      <c r="R543" s="311"/>
      <c r="S543" s="322" t="s">
        <v>2090</v>
      </c>
      <c r="T543" s="311"/>
      <c r="U543" s="150">
        <v>2</v>
      </c>
      <c r="V543" s="43">
        <v>3190</v>
      </c>
      <c r="W543" s="40">
        <v>2750</v>
      </c>
    </row>
    <row r="544" spans="1:112" customFormat="1" ht="33" customHeight="1" x14ac:dyDescent="0.25">
      <c r="A544" s="230"/>
      <c r="B544" s="352" t="s">
        <v>65</v>
      </c>
      <c r="C544" s="336"/>
      <c r="D544" s="336"/>
      <c r="E544" s="336"/>
      <c r="F544" s="336"/>
      <c r="G544" s="336"/>
      <c r="H544" s="336"/>
      <c r="I544" s="336"/>
      <c r="J544" s="336"/>
      <c r="K544" s="336"/>
      <c r="L544" s="336"/>
      <c r="M544" s="336"/>
      <c r="N544" s="336"/>
      <c r="O544" s="336"/>
      <c r="P544" s="336"/>
      <c r="Q544" s="311" t="s">
        <v>1031</v>
      </c>
      <c r="R544" s="311"/>
      <c r="S544" s="322" t="s">
        <v>2090</v>
      </c>
      <c r="T544" s="311"/>
      <c r="U544" s="150">
        <v>2.88</v>
      </c>
      <c r="V544" s="43">
        <v>4600</v>
      </c>
      <c r="W544" s="40">
        <v>3970</v>
      </c>
    </row>
    <row r="545" spans="1:23" customFormat="1" ht="33" customHeight="1" x14ac:dyDescent="0.25">
      <c r="A545" s="230"/>
      <c r="B545" s="352" t="s">
        <v>68</v>
      </c>
      <c r="C545" s="336"/>
      <c r="D545" s="336"/>
      <c r="E545" s="336"/>
      <c r="F545" s="336"/>
      <c r="G545" s="336"/>
      <c r="H545" s="336"/>
      <c r="I545" s="336"/>
      <c r="J545" s="336"/>
      <c r="K545" s="336"/>
      <c r="L545" s="336"/>
      <c r="M545" s="336"/>
      <c r="N545" s="336"/>
      <c r="O545" s="336"/>
      <c r="P545" s="336"/>
      <c r="Q545" s="311" t="s">
        <v>1031</v>
      </c>
      <c r="R545" s="311"/>
      <c r="S545" s="322" t="s">
        <v>2090</v>
      </c>
      <c r="T545" s="311"/>
      <c r="U545" s="150">
        <v>3.5</v>
      </c>
      <c r="V545" s="43">
        <v>5590</v>
      </c>
      <c r="W545" s="40">
        <v>4830</v>
      </c>
    </row>
    <row r="546" spans="1:23" customFormat="1" ht="33" customHeight="1" x14ac:dyDescent="0.25">
      <c r="A546" s="230"/>
      <c r="B546" s="352" t="s">
        <v>69</v>
      </c>
      <c r="C546" s="336"/>
      <c r="D546" s="336"/>
      <c r="E546" s="336"/>
      <c r="F546" s="336"/>
      <c r="G546" s="336"/>
      <c r="H546" s="336"/>
      <c r="I546" s="336"/>
      <c r="J546" s="336"/>
      <c r="K546" s="336"/>
      <c r="L546" s="336"/>
      <c r="M546" s="336"/>
      <c r="N546" s="336"/>
      <c r="O546" s="336"/>
      <c r="P546" s="336"/>
      <c r="Q546" s="311" t="s">
        <v>1031</v>
      </c>
      <c r="R546" s="311"/>
      <c r="S546" s="322" t="s">
        <v>2090</v>
      </c>
      <c r="T546" s="311"/>
      <c r="U546" s="150">
        <v>4.25</v>
      </c>
      <c r="V546" s="43">
        <v>6780</v>
      </c>
      <c r="W546" s="40">
        <v>5850</v>
      </c>
    </row>
    <row r="547" spans="1:23" customFormat="1" ht="33" customHeight="1" x14ac:dyDescent="0.25">
      <c r="A547" s="230"/>
      <c r="B547" s="352" t="s">
        <v>668</v>
      </c>
      <c r="C547" s="336"/>
      <c r="D547" s="336"/>
      <c r="E547" s="336"/>
      <c r="F547" s="336"/>
      <c r="G547" s="336"/>
      <c r="H547" s="336"/>
      <c r="I547" s="336"/>
      <c r="J547" s="336"/>
      <c r="K547" s="336"/>
      <c r="L547" s="336"/>
      <c r="M547" s="336"/>
      <c r="N547" s="336"/>
      <c r="O547" s="336"/>
      <c r="P547" s="336"/>
      <c r="Q547" s="311" t="s">
        <v>1031</v>
      </c>
      <c r="R547" s="311"/>
      <c r="S547" s="322" t="s">
        <v>2090</v>
      </c>
      <c r="T547" s="311"/>
      <c r="U547" s="601" t="s">
        <v>2151</v>
      </c>
      <c r="V547" s="40">
        <v>11250</v>
      </c>
      <c r="W547" s="40">
        <v>9720</v>
      </c>
    </row>
    <row r="548" spans="1:23" customFormat="1" ht="33" customHeight="1" x14ac:dyDescent="0.25">
      <c r="A548" s="230"/>
      <c r="B548" s="352" t="s">
        <v>318</v>
      </c>
      <c r="C548" s="336"/>
      <c r="D548" s="336"/>
      <c r="E548" s="336"/>
      <c r="F548" s="336"/>
      <c r="G548" s="336"/>
      <c r="H548" s="336"/>
      <c r="I548" s="336"/>
      <c r="J548" s="336"/>
      <c r="K548" s="336"/>
      <c r="L548" s="336"/>
      <c r="M548" s="336"/>
      <c r="N548" s="336"/>
      <c r="O548" s="336"/>
      <c r="P548" s="336"/>
      <c r="Q548" s="398"/>
      <c r="R548" s="385"/>
      <c r="S548" s="447"/>
      <c r="T548" s="447"/>
      <c r="U548" s="125"/>
      <c r="V548" s="47"/>
      <c r="W548" s="176"/>
    </row>
    <row r="549" spans="1:23" customFormat="1" ht="33" customHeight="1" x14ac:dyDescent="0.25">
      <c r="A549" s="160" t="s">
        <v>851</v>
      </c>
      <c r="B549" s="352" t="s">
        <v>151</v>
      </c>
      <c r="C549" s="336"/>
      <c r="D549" s="336"/>
      <c r="E549" s="336"/>
      <c r="F549" s="336"/>
      <c r="G549" s="336"/>
      <c r="H549" s="336"/>
      <c r="I549" s="336"/>
      <c r="J549" s="336"/>
      <c r="K549" s="336"/>
      <c r="L549" s="336"/>
      <c r="M549" s="336"/>
      <c r="N549" s="336"/>
      <c r="O549" s="336"/>
      <c r="P549" s="336"/>
      <c r="Q549" s="387" t="s">
        <v>1713</v>
      </c>
      <c r="R549" s="387"/>
      <c r="S549" s="388" t="s">
        <v>2090</v>
      </c>
      <c r="T549" s="387"/>
      <c r="U549" s="38">
        <v>0.9</v>
      </c>
      <c r="V549" s="71">
        <v>1440</v>
      </c>
      <c r="W549" s="138">
        <v>1240</v>
      </c>
    </row>
    <row r="550" spans="1:23" customFormat="1" ht="33" customHeight="1" x14ac:dyDescent="0.25">
      <c r="A550" s="231"/>
      <c r="B550" s="352" t="s">
        <v>76</v>
      </c>
      <c r="C550" s="336"/>
      <c r="D550" s="336"/>
      <c r="E550" s="336"/>
      <c r="F550" s="336"/>
      <c r="G550" s="336"/>
      <c r="H550" s="336"/>
      <c r="I550" s="336"/>
      <c r="J550" s="336"/>
      <c r="K550" s="336"/>
      <c r="L550" s="336"/>
      <c r="M550" s="336"/>
      <c r="N550" s="336"/>
      <c r="O550" s="336"/>
      <c r="P550" s="336"/>
      <c r="Q550" s="311" t="s">
        <v>1031</v>
      </c>
      <c r="R550" s="311"/>
      <c r="S550" s="322" t="s">
        <v>2090</v>
      </c>
      <c r="T550" s="311"/>
      <c r="U550" s="150">
        <v>1.44</v>
      </c>
      <c r="V550" s="43">
        <v>2300</v>
      </c>
      <c r="W550" s="138">
        <v>1990</v>
      </c>
    </row>
    <row r="551" spans="1:23" customFormat="1" ht="16.5" customHeight="1" x14ac:dyDescent="0.25">
      <c r="A551" s="68" t="s">
        <v>857</v>
      </c>
      <c r="B551" s="352" t="s">
        <v>150</v>
      </c>
      <c r="C551" s="336"/>
      <c r="D551" s="336"/>
      <c r="E551" s="336"/>
      <c r="F551" s="336"/>
      <c r="G551" s="336"/>
      <c r="H551" s="336"/>
      <c r="I551" s="336"/>
      <c r="J551" s="336"/>
      <c r="K551" s="336"/>
      <c r="L551" s="336"/>
      <c r="M551" s="336"/>
      <c r="N551" s="336"/>
      <c r="O551" s="336"/>
      <c r="P551" s="336"/>
      <c r="Q551" s="311" t="s">
        <v>81</v>
      </c>
      <c r="R551" s="311"/>
      <c r="S551" s="322" t="s">
        <v>82</v>
      </c>
      <c r="T551" s="322"/>
      <c r="U551" s="150">
        <v>0.5</v>
      </c>
      <c r="V551" s="43">
        <v>280</v>
      </c>
      <c r="W551" s="138">
        <v>240</v>
      </c>
    </row>
    <row r="552" spans="1:23" customFormat="1" ht="33" customHeight="1" x14ac:dyDescent="0.25">
      <c r="A552" s="160" t="s">
        <v>860</v>
      </c>
      <c r="B552" s="352" t="s">
        <v>152</v>
      </c>
      <c r="C552" s="336"/>
      <c r="D552" s="336"/>
      <c r="E552" s="336"/>
      <c r="F552" s="336"/>
      <c r="G552" s="336"/>
      <c r="H552" s="336"/>
      <c r="I552" s="336"/>
      <c r="J552" s="336"/>
      <c r="K552" s="336"/>
      <c r="L552" s="336"/>
      <c r="M552" s="336"/>
      <c r="N552" s="336"/>
      <c r="O552" s="336"/>
      <c r="P552" s="336"/>
      <c r="Q552" s="311" t="s">
        <v>1749</v>
      </c>
      <c r="R552" s="311"/>
      <c r="S552" s="322" t="s">
        <v>2090</v>
      </c>
      <c r="T552" s="311"/>
      <c r="U552" s="150">
        <v>0.28000000000000003</v>
      </c>
      <c r="V552" s="43">
        <v>450</v>
      </c>
      <c r="W552" s="138">
        <v>390</v>
      </c>
    </row>
    <row r="553" spans="1:23" customFormat="1" ht="33" customHeight="1" x14ac:dyDescent="0.25">
      <c r="A553" s="213"/>
      <c r="B553" s="352" t="s">
        <v>77</v>
      </c>
      <c r="C553" s="336"/>
      <c r="D553" s="336"/>
      <c r="E553" s="336"/>
      <c r="F553" s="336"/>
      <c r="G553" s="336"/>
      <c r="H553" s="336"/>
      <c r="I553" s="336"/>
      <c r="J553" s="336"/>
      <c r="K553" s="336"/>
      <c r="L553" s="336"/>
      <c r="M553" s="336"/>
      <c r="N553" s="336"/>
      <c r="O553" s="336"/>
      <c r="P553" s="336"/>
      <c r="Q553" s="311" t="s">
        <v>1031</v>
      </c>
      <c r="R553" s="311"/>
      <c r="S553" s="322" t="s">
        <v>2090</v>
      </c>
      <c r="T553" s="311"/>
      <c r="U553" s="150">
        <v>0.32</v>
      </c>
      <c r="V553" s="43">
        <v>510</v>
      </c>
      <c r="W553" s="138">
        <v>440</v>
      </c>
    </row>
    <row r="554" spans="1:23" customFormat="1" ht="33" customHeight="1" x14ac:dyDescent="0.25">
      <c r="A554" s="36"/>
      <c r="B554" s="352" t="s">
        <v>78</v>
      </c>
      <c r="C554" s="336"/>
      <c r="D554" s="336"/>
      <c r="E554" s="336"/>
      <c r="F554" s="336"/>
      <c r="G554" s="336"/>
      <c r="H554" s="336"/>
      <c r="I554" s="336"/>
      <c r="J554" s="336"/>
      <c r="K554" s="336"/>
      <c r="L554" s="336"/>
      <c r="M554" s="336"/>
      <c r="N554" s="336"/>
      <c r="O554" s="336"/>
      <c r="P554" s="336"/>
      <c r="Q554" s="311" t="s">
        <v>1031</v>
      </c>
      <c r="R554" s="311"/>
      <c r="S554" s="322" t="s">
        <v>2090</v>
      </c>
      <c r="T554" s="311"/>
      <c r="U554" s="150">
        <v>0.38</v>
      </c>
      <c r="V554" s="43">
        <v>610</v>
      </c>
      <c r="W554" s="138">
        <v>530</v>
      </c>
    </row>
    <row r="555" spans="1:23" customFormat="1" ht="33" customHeight="1" x14ac:dyDescent="0.25">
      <c r="A555" s="36"/>
      <c r="B555" s="352" t="s">
        <v>79</v>
      </c>
      <c r="C555" s="336"/>
      <c r="D555" s="336"/>
      <c r="E555" s="336"/>
      <c r="F555" s="336"/>
      <c r="G555" s="336"/>
      <c r="H555" s="336"/>
      <c r="I555" s="336"/>
      <c r="J555" s="336"/>
      <c r="K555" s="336"/>
      <c r="L555" s="336"/>
      <c r="M555" s="336"/>
      <c r="N555" s="336"/>
      <c r="O555" s="336"/>
      <c r="P555" s="308"/>
      <c r="Q555" s="311" t="s">
        <v>1031</v>
      </c>
      <c r="R555" s="311"/>
      <c r="S555" s="322" t="s">
        <v>2090</v>
      </c>
      <c r="T555" s="311"/>
      <c r="U555" s="150">
        <v>0.48</v>
      </c>
      <c r="V555" s="43">
        <v>760</v>
      </c>
      <c r="W555" s="138">
        <v>660</v>
      </c>
    </row>
    <row r="556" spans="1:23" customFormat="1" ht="33" customHeight="1" x14ac:dyDescent="0.25">
      <c r="A556" s="135"/>
      <c r="B556" s="352" t="s">
        <v>80</v>
      </c>
      <c r="C556" s="336"/>
      <c r="D556" s="336"/>
      <c r="E556" s="336"/>
      <c r="F556" s="336"/>
      <c r="G556" s="336"/>
      <c r="H556" s="336"/>
      <c r="I556" s="336"/>
      <c r="J556" s="336"/>
      <c r="K556" s="336"/>
      <c r="L556" s="336"/>
      <c r="M556" s="336"/>
      <c r="N556" s="336"/>
      <c r="O556" s="336"/>
      <c r="P556" s="336"/>
      <c r="Q556" s="311" t="s">
        <v>1031</v>
      </c>
      <c r="R556" s="311"/>
      <c r="S556" s="322" t="s">
        <v>2090</v>
      </c>
      <c r="T556" s="311"/>
      <c r="U556" s="150">
        <v>1.2</v>
      </c>
      <c r="V556" s="43">
        <v>1910</v>
      </c>
      <c r="W556" s="138">
        <v>1650</v>
      </c>
    </row>
    <row r="557" spans="1:23" customFormat="1" ht="33" customHeight="1" x14ac:dyDescent="0.25">
      <c r="A557" s="36" t="s">
        <v>862</v>
      </c>
      <c r="B557" s="352" t="s">
        <v>153</v>
      </c>
      <c r="C557" s="336"/>
      <c r="D557" s="336"/>
      <c r="E557" s="336"/>
      <c r="F557" s="336"/>
      <c r="G557" s="336"/>
      <c r="H557" s="336"/>
      <c r="I557" s="336"/>
      <c r="J557" s="336"/>
      <c r="K557" s="336"/>
      <c r="L557" s="336"/>
      <c r="M557" s="336"/>
      <c r="N557" s="336"/>
      <c r="O557" s="336"/>
      <c r="P557" s="336"/>
      <c r="Q557" s="311" t="s">
        <v>1749</v>
      </c>
      <c r="R557" s="311"/>
      <c r="S557" s="322" t="s">
        <v>2090</v>
      </c>
      <c r="T557" s="311"/>
      <c r="U557" s="150">
        <v>0.18</v>
      </c>
      <c r="V557" s="43">
        <v>290</v>
      </c>
      <c r="W557" s="138">
        <v>250</v>
      </c>
    </row>
    <row r="558" spans="1:23" customFormat="1" ht="33" customHeight="1" x14ac:dyDescent="0.25">
      <c r="A558" s="146"/>
      <c r="B558" s="352" t="s">
        <v>83</v>
      </c>
      <c r="C558" s="336"/>
      <c r="D558" s="336"/>
      <c r="E558" s="336"/>
      <c r="F558" s="336"/>
      <c r="G558" s="336"/>
      <c r="H558" s="336"/>
      <c r="I558" s="336"/>
      <c r="J558" s="336"/>
      <c r="K558" s="336"/>
      <c r="L558" s="336"/>
      <c r="M558" s="336"/>
      <c r="N558" s="336"/>
      <c r="O558" s="336"/>
      <c r="P558" s="336"/>
      <c r="Q558" s="311" t="s">
        <v>1031</v>
      </c>
      <c r="R558" s="311"/>
      <c r="S558" s="322" t="s">
        <v>2090</v>
      </c>
      <c r="T558" s="311"/>
      <c r="U558" s="150">
        <v>0.22</v>
      </c>
      <c r="V558" s="43">
        <v>350</v>
      </c>
      <c r="W558" s="138">
        <v>300</v>
      </c>
    </row>
    <row r="559" spans="1:23" customFormat="1" ht="33" customHeight="1" x14ac:dyDescent="0.25">
      <c r="A559" s="230"/>
      <c r="B559" s="352" t="s">
        <v>77</v>
      </c>
      <c r="C559" s="336"/>
      <c r="D559" s="336"/>
      <c r="E559" s="336"/>
      <c r="F559" s="336"/>
      <c r="G559" s="336"/>
      <c r="H559" s="336"/>
      <c r="I559" s="336"/>
      <c r="J559" s="336"/>
      <c r="K559" s="336"/>
      <c r="L559" s="336"/>
      <c r="M559" s="336"/>
      <c r="N559" s="336"/>
      <c r="O559" s="336"/>
      <c r="P559" s="336"/>
      <c r="Q559" s="311" t="s">
        <v>1031</v>
      </c>
      <c r="R559" s="311"/>
      <c r="S559" s="322" t="s">
        <v>2090</v>
      </c>
      <c r="T559" s="311"/>
      <c r="U559" s="150">
        <v>0.26</v>
      </c>
      <c r="V559" s="43">
        <v>410</v>
      </c>
      <c r="W559" s="138">
        <v>360</v>
      </c>
    </row>
    <row r="560" spans="1:23" customFormat="1" ht="33" customHeight="1" x14ac:dyDescent="0.25">
      <c r="A560" s="230"/>
      <c r="B560" s="352" t="s">
        <v>78</v>
      </c>
      <c r="C560" s="336"/>
      <c r="D560" s="336"/>
      <c r="E560" s="336"/>
      <c r="F560" s="336"/>
      <c r="G560" s="336"/>
      <c r="H560" s="336"/>
      <c r="I560" s="336"/>
      <c r="J560" s="336"/>
      <c r="K560" s="336"/>
      <c r="L560" s="336"/>
      <c r="M560" s="336"/>
      <c r="N560" s="336"/>
      <c r="O560" s="336"/>
      <c r="P560" s="336"/>
      <c r="Q560" s="311" t="s">
        <v>1031</v>
      </c>
      <c r="R560" s="311"/>
      <c r="S560" s="322" t="s">
        <v>2090</v>
      </c>
      <c r="T560" s="311"/>
      <c r="U560" s="150">
        <v>0.31</v>
      </c>
      <c r="V560" s="43">
        <v>500</v>
      </c>
      <c r="W560" s="138">
        <v>430</v>
      </c>
    </row>
    <row r="561" spans="1:23" customFormat="1" ht="33" customHeight="1" x14ac:dyDescent="0.25">
      <c r="A561" s="230"/>
      <c r="B561" s="352" t="s">
        <v>79</v>
      </c>
      <c r="C561" s="336"/>
      <c r="D561" s="336"/>
      <c r="E561" s="336"/>
      <c r="F561" s="336"/>
      <c r="G561" s="336"/>
      <c r="H561" s="336"/>
      <c r="I561" s="336"/>
      <c r="J561" s="336"/>
      <c r="K561" s="336"/>
      <c r="L561" s="336"/>
      <c r="M561" s="336"/>
      <c r="N561" s="336"/>
      <c r="O561" s="336"/>
      <c r="P561" s="336"/>
      <c r="Q561" s="311" t="s">
        <v>1031</v>
      </c>
      <c r="R561" s="311"/>
      <c r="S561" s="322" t="s">
        <v>2090</v>
      </c>
      <c r="T561" s="311"/>
      <c r="U561" s="150">
        <v>0.36</v>
      </c>
      <c r="V561" s="43">
        <v>580</v>
      </c>
      <c r="W561" s="138">
        <v>500</v>
      </c>
    </row>
    <row r="562" spans="1:23" customFormat="1" ht="33" customHeight="1" x14ac:dyDescent="0.25">
      <c r="A562" s="231"/>
      <c r="B562" s="352" t="s">
        <v>80</v>
      </c>
      <c r="C562" s="336"/>
      <c r="D562" s="336"/>
      <c r="E562" s="336"/>
      <c r="F562" s="336"/>
      <c r="G562" s="336"/>
      <c r="H562" s="336"/>
      <c r="I562" s="336"/>
      <c r="J562" s="336"/>
      <c r="K562" s="336"/>
      <c r="L562" s="336"/>
      <c r="M562" s="336"/>
      <c r="N562" s="336"/>
      <c r="O562" s="336"/>
      <c r="P562" s="336"/>
      <c r="Q562" s="311" t="s">
        <v>1031</v>
      </c>
      <c r="R562" s="311"/>
      <c r="S562" s="322" t="s">
        <v>2090</v>
      </c>
      <c r="T562" s="311"/>
      <c r="U562" s="150">
        <v>0.42</v>
      </c>
      <c r="V562" s="43">
        <v>680</v>
      </c>
      <c r="W562" s="138">
        <v>580</v>
      </c>
    </row>
    <row r="563" spans="1:23" customFormat="1" ht="33" customHeight="1" x14ac:dyDescent="0.25">
      <c r="A563" s="36" t="s">
        <v>865</v>
      </c>
      <c r="B563" s="352" t="s">
        <v>154</v>
      </c>
      <c r="C563" s="336"/>
      <c r="D563" s="336"/>
      <c r="E563" s="336"/>
      <c r="F563" s="336"/>
      <c r="G563" s="336"/>
      <c r="H563" s="336"/>
      <c r="I563" s="336"/>
      <c r="J563" s="336"/>
      <c r="K563" s="336"/>
      <c r="L563" s="336"/>
      <c r="M563" s="336"/>
      <c r="N563" s="336"/>
      <c r="O563" s="336"/>
      <c r="P563" s="336"/>
      <c r="Q563" s="311" t="s">
        <v>1749</v>
      </c>
      <c r="R563" s="311"/>
      <c r="S563" s="322" t="s">
        <v>2090</v>
      </c>
      <c r="T563" s="311"/>
      <c r="U563" s="150">
        <v>0.2</v>
      </c>
      <c r="V563" s="43">
        <v>330</v>
      </c>
      <c r="W563" s="138">
        <v>280</v>
      </c>
    </row>
    <row r="564" spans="1:23" customFormat="1" ht="16.5" customHeight="1" x14ac:dyDescent="0.25">
      <c r="A564" s="160" t="s">
        <v>870</v>
      </c>
      <c r="B564" s="352" t="s">
        <v>155</v>
      </c>
      <c r="C564" s="336"/>
      <c r="D564" s="336"/>
      <c r="E564" s="336"/>
      <c r="F564" s="336"/>
      <c r="G564" s="336"/>
      <c r="H564" s="336"/>
      <c r="I564" s="336"/>
      <c r="J564" s="336"/>
      <c r="K564" s="336"/>
      <c r="L564" s="336"/>
      <c r="M564" s="336"/>
      <c r="N564" s="336"/>
      <c r="O564" s="336"/>
      <c r="P564" s="336"/>
      <c r="Q564" s="311" t="s">
        <v>1198</v>
      </c>
      <c r="R564" s="311"/>
      <c r="S564" s="322" t="s">
        <v>84</v>
      </c>
      <c r="T564" s="311"/>
      <c r="U564" s="150">
        <v>0.5</v>
      </c>
      <c r="V564" s="43">
        <v>490</v>
      </c>
      <c r="W564" s="138">
        <v>420</v>
      </c>
    </row>
    <row r="565" spans="1:23" customFormat="1" ht="16.5" customHeight="1" x14ac:dyDescent="0.25">
      <c r="A565" s="213"/>
      <c r="B565" s="352" t="s">
        <v>85</v>
      </c>
      <c r="C565" s="336"/>
      <c r="D565" s="336"/>
      <c r="E565" s="336"/>
      <c r="F565" s="336"/>
      <c r="G565" s="336"/>
      <c r="H565" s="336"/>
      <c r="I565" s="336"/>
      <c r="J565" s="336"/>
      <c r="K565" s="336"/>
      <c r="L565" s="336"/>
      <c r="M565" s="336"/>
      <c r="N565" s="336"/>
      <c r="O565" s="336"/>
      <c r="P565" s="336"/>
      <c r="Q565" s="311" t="s">
        <v>1031</v>
      </c>
      <c r="R565" s="311"/>
      <c r="S565" s="322" t="s">
        <v>84</v>
      </c>
      <c r="T565" s="311"/>
      <c r="U565" s="150">
        <v>0.9</v>
      </c>
      <c r="V565" s="43">
        <v>890</v>
      </c>
      <c r="W565" s="138">
        <v>770</v>
      </c>
    </row>
    <row r="566" spans="1:23" customFormat="1" ht="16.5" customHeight="1" x14ac:dyDescent="0.25">
      <c r="A566" s="230"/>
      <c r="B566" s="352" t="s">
        <v>77</v>
      </c>
      <c r="C566" s="336"/>
      <c r="D566" s="336"/>
      <c r="E566" s="336"/>
      <c r="F566" s="336"/>
      <c r="G566" s="336"/>
      <c r="H566" s="336"/>
      <c r="I566" s="336"/>
      <c r="J566" s="336"/>
      <c r="K566" s="336"/>
      <c r="L566" s="336"/>
      <c r="M566" s="336"/>
      <c r="N566" s="336"/>
      <c r="O566" s="336"/>
      <c r="P566" s="336"/>
      <c r="Q566" s="311" t="s">
        <v>1031</v>
      </c>
      <c r="R566" s="311"/>
      <c r="S566" s="322" t="s">
        <v>84</v>
      </c>
      <c r="T566" s="311"/>
      <c r="U566" s="150">
        <v>1.3</v>
      </c>
      <c r="V566" s="43">
        <v>1290</v>
      </c>
      <c r="W566" s="138">
        <v>1110</v>
      </c>
    </row>
    <row r="567" spans="1:23" customFormat="1" ht="16.5" customHeight="1" x14ac:dyDescent="0.25">
      <c r="A567" s="230"/>
      <c r="B567" s="352" t="s">
        <v>78</v>
      </c>
      <c r="C567" s="336"/>
      <c r="D567" s="336"/>
      <c r="E567" s="336"/>
      <c r="F567" s="336"/>
      <c r="G567" s="336"/>
      <c r="H567" s="336"/>
      <c r="I567" s="336"/>
      <c r="J567" s="336"/>
      <c r="K567" s="336"/>
      <c r="L567" s="336"/>
      <c r="M567" s="336"/>
      <c r="N567" s="336"/>
      <c r="O567" s="336"/>
      <c r="P567" s="336"/>
      <c r="Q567" s="311" t="s">
        <v>1031</v>
      </c>
      <c r="R567" s="311"/>
      <c r="S567" s="322" t="s">
        <v>84</v>
      </c>
      <c r="T567" s="311"/>
      <c r="U567" s="150">
        <v>2</v>
      </c>
      <c r="V567" s="43">
        <v>1980</v>
      </c>
      <c r="W567" s="138">
        <v>1710</v>
      </c>
    </row>
    <row r="568" spans="1:23" customFormat="1" ht="16.5" customHeight="1" x14ac:dyDescent="0.25">
      <c r="A568" s="231"/>
      <c r="B568" s="352" t="s">
        <v>86</v>
      </c>
      <c r="C568" s="336"/>
      <c r="D568" s="336"/>
      <c r="E568" s="336"/>
      <c r="F568" s="336"/>
      <c r="G568" s="336"/>
      <c r="H568" s="336"/>
      <c r="I568" s="336"/>
      <c r="J568" s="336"/>
      <c r="K568" s="336"/>
      <c r="L568" s="336"/>
      <c r="M568" s="336"/>
      <c r="N568" s="336"/>
      <c r="O568" s="336"/>
      <c r="P568" s="336"/>
      <c r="Q568" s="311" t="s">
        <v>1031</v>
      </c>
      <c r="R568" s="311"/>
      <c r="S568" s="322" t="s">
        <v>84</v>
      </c>
      <c r="T568" s="311"/>
      <c r="U568" s="150">
        <v>3</v>
      </c>
      <c r="V568" s="43">
        <v>2960</v>
      </c>
      <c r="W568" s="138">
        <v>2560</v>
      </c>
    </row>
    <row r="569" spans="1:23" customFormat="1" ht="33" customHeight="1" x14ac:dyDescent="0.25">
      <c r="A569" s="36" t="s">
        <v>871</v>
      </c>
      <c r="B569" s="448" t="s">
        <v>156</v>
      </c>
      <c r="C569" s="449"/>
      <c r="D569" s="449"/>
      <c r="E569" s="449"/>
      <c r="F569" s="449"/>
      <c r="G569" s="449"/>
      <c r="H569" s="449"/>
      <c r="I569" s="449"/>
      <c r="J569" s="449"/>
      <c r="K569" s="449"/>
      <c r="L569" s="449"/>
      <c r="M569" s="449"/>
      <c r="N569" s="449"/>
      <c r="O569" s="449"/>
      <c r="P569" s="449"/>
      <c r="Q569" s="322" t="s">
        <v>87</v>
      </c>
      <c r="R569" s="322"/>
      <c r="S569" s="322" t="s">
        <v>2090</v>
      </c>
      <c r="T569" s="311"/>
      <c r="U569" s="150">
        <v>1.2</v>
      </c>
      <c r="V569" s="43">
        <v>1910</v>
      </c>
      <c r="W569" s="138">
        <v>1650</v>
      </c>
    </row>
    <row r="570" spans="1:23" customFormat="1" ht="33" customHeight="1" x14ac:dyDescent="0.25">
      <c r="A570" s="213"/>
      <c r="B570" s="448" t="s">
        <v>85</v>
      </c>
      <c r="C570" s="449"/>
      <c r="D570" s="449"/>
      <c r="E570" s="449"/>
      <c r="F570" s="449"/>
      <c r="G570" s="449"/>
      <c r="H570" s="449"/>
      <c r="I570" s="449"/>
      <c r="J570" s="449"/>
      <c r="K570" s="449"/>
      <c r="L570" s="449"/>
      <c r="M570" s="449"/>
      <c r="N570" s="449"/>
      <c r="O570" s="449"/>
      <c r="P570" s="449"/>
      <c r="Q570" s="311" t="s">
        <v>1031</v>
      </c>
      <c r="R570" s="311"/>
      <c r="S570" s="322" t="s">
        <v>2090</v>
      </c>
      <c r="T570" s="311"/>
      <c r="U570" s="150">
        <v>1.9</v>
      </c>
      <c r="V570" s="43">
        <v>3040</v>
      </c>
      <c r="W570" s="138">
        <v>2620</v>
      </c>
    </row>
    <row r="571" spans="1:23" customFormat="1" ht="33" customHeight="1" x14ac:dyDescent="0.25">
      <c r="A571" s="230"/>
      <c r="B571" s="448" t="s">
        <v>77</v>
      </c>
      <c r="C571" s="449"/>
      <c r="D571" s="449"/>
      <c r="E571" s="449"/>
      <c r="F571" s="449"/>
      <c r="G571" s="449"/>
      <c r="H571" s="449"/>
      <c r="I571" s="449"/>
      <c r="J571" s="449"/>
      <c r="K571" s="449"/>
      <c r="L571" s="449"/>
      <c r="M571" s="449"/>
      <c r="N571" s="449"/>
      <c r="O571" s="449"/>
      <c r="P571" s="449"/>
      <c r="Q571" s="311" t="s">
        <v>1031</v>
      </c>
      <c r="R571" s="311"/>
      <c r="S571" s="322" t="s">
        <v>2090</v>
      </c>
      <c r="T571" s="311"/>
      <c r="U571" s="150">
        <v>3.08</v>
      </c>
      <c r="V571" s="43">
        <v>4910</v>
      </c>
      <c r="W571" s="138">
        <v>4240</v>
      </c>
    </row>
    <row r="572" spans="1:23" customFormat="1" ht="33" customHeight="1" x14ac:dyDescent="0.25">
      <c r="A572" s="230"/>
      <c r="B572" s="448" t="s">
        <v>78</v>
      </c>
      <c r="C572" s="449"/>
      <c r="D572" s="449"/>
      <c r="E572" s="449"/>
      <c r="F572" s="449"/>
      <c r="G572" s="449"/>
      <c r="H572" s="449"/>
      <c r="I572" s="449"/>
      <c r="J572" s="449"/>
      <c r="K572" s="449"/>
      <c r="L572" s="449"/>
      <c r="M572" s="449"/>
      <c r="N572" s="449"/>
      <c r="O572" s="449"/>
      <c r="P572" s="449"/>
      <c r="Q572" s="311" t="s">
        <v>1031</v>
      </c>
      <c r="R572" s="311"/>
      <c r="S572" s="322" t="s">
        <v>2090</v>
      </c>
      <c r="T572" s="311"/>
      <c r="U572" s="150">
        <v>4</v>
      </c>
      <c r="V572" s="43">
        <v>6390</v>
      </c>
      <c r="W572" s="138">
        <v>5520</v>
      </c>
    </row>
    <row r="573" spans="1:23" customFormat="1" ht="33" customHeight="1" x14ac:dyDescent="0.25">
      <c r="A573" s="230"/>
      <c r="B573" s="448" t="s">
        <v>86</v>
      </c>
      <c r="C573" s="449"/>
      <c r="D573" s="449"/>
      <c r="E573" s="449"/>
      <c r="F573" s="449"/>
      <c r="G573" s="449"/>
      <c r="H573" s="449"/>
      <c r="I573" s="449"/>
      <c r="J573" s="449"/>
      <c r="K573" s="449"/>
      <c r="L573" s="449"/>
      <c r="M573" s="449"/>
      <c r="N573" s="449"/>
      <c r="O573" s="449"/>
      <c r="P573" s="449"/>
      <c r="Q573" s="311" t="s">
        <v>1031</v>
      </c>
      <c r="R573" s="311"/>
      <c r="S573" s="322" t="s">
        <v>2090</v>
      </c>
      <c r="T573" s="311"/>
      <c r="U573" s="67" t="s">
        <v>2150</v>
      </c>
      <c r="V573" s="43">
        <v>12350</v>
      </c>
      <c r="W573" s="138">
        <v>10670</v>
      </c>
    </row>
    <row r="574" spans="1:23" customFormat="1" ht="33" customHeight="1" x14ac:dyDescent="0.25">
      <c r="A574" s="160" t="s">
        <v>875</v>
      </c>
      <c r="B574" s="448" t="s">
        <v>157</v>
      </c>
      <c r="C574" s="449"/>
      <c r="D574" s="449"/>
      <c r="E574" s="449"/>
      <c r="F574" s="449"/>
      <c r="G574" s="449"/>
      <c r="H574" s="449"/>
      <c r="I574" s="449"/>
      <c r="J574" s="449"/>
      <c r="K574" s="449"/>
      <c r="L574" s="449"/>
      <c r="M574" s="449"/>
      <c r="N574" s="449"/>
      <c r="O574" s="449"/>
      <c r="P574" s="449"/>
      <c r="Q574" s="311"/>
      <c r="R574" s="311"/>
      <c r="S574" s="322"/>
      <c r="T574" s="311"/>
      <c r="U574" s="67"/>
      <c r="V574" s="43"/>
      <c r="W574" s="138"/>
    </row>
    <row r="575" spans="1:23" customFormat="1" ht="33" customHeight="1" x14ac:dyDescent="0.25">
      <c r="A575" s="213"/>
      <c r="B575" s="448" t="s">
        <v>88</v>
      </c>
      <c r="C575" s="449"/>
      <c r="D575" s="449"/>
      <c r="E575" s="449"/>
      <c r="F575" s="449"/>
      <c r="G575" s="449"/>
      <c r="H575" s="449"/>
      <c r="I575" s="449"/>
      <c r="J575" s="449"/>
      <c r="K575" s="449"/>
      <c r="L575" s="449"/>
      <c r="M575" s="449"/>
      <c r="N575" s="449"/>
      <c r="O575" s="449"/>
      <c r="P575" s="449"/>
      <c r="Q575" s="311" t="s">
        <v>729</v>
      </c>
      <c r="R575" s="311"/>
      <c r="S575" s="322" t="s">
        <v>2090</v>
      </c>
      <c r="T575" s="311"/>
      <c r="U575" s="150">
        <v>1.75</v>
      </c>
      <c r="V575" s="43">
        <v>2790</v>
      </c>
      <c r="W575" s="138">
        <v>2410</v>
      </c>
    </row>
    <row r="576" spans="1:23" customFormat="1" ht="33" customHeight="1" x14ac:dyDescent="0.25">
      <c r="A576" s="231"/>
      <c r="B576" s="448" t="s">
        <v>89</v>
      </c>
      <c r="C576" s="449"/>
      <c r="D576" s="449"/>
      <c r="E576" s="449"/>
      <c r="F576" s="449"/>
      <c r="G576" s="449"/>
      <c r="H576" s="449"/>
      <c r="I576" s="449"/>
      <c r="J576" s="449"/>
      <c r="K576" s="449"/>
      <c r="L576" s="449"/>
      <c r="M576" s="449"/>
      <c r="N576" s="449"/>
      <c r="O576" s="449"/>
      <c r="P576" s="449"/>
      <c r="Q576" s="311" t="s">
        <v>1031</v>
      </c>
      <c r="R576" s="311"/>
      <c r="S576" s="322" t="s">
        <v>2090</v>
      </c>
      <c r="T576" s="311"/>
      <c r="U576" s="150">
        <v>2.6</v>
      </c>
      <c r="V576" s="43">
        <v>4150</v>
      </c>
      <c r="W576" s="138">
        <v>3590</v>
      </c>
    </row>
    <row r="577" spans="1:23" customFormat="1" ht="33" customHeight="1" x14ac:dyDescent="0.25">
      <c r="A577" s="36" t="s">
        <v>876</v>
      </c>
      <c r="B577" s="352" t="s">
        <v>160</v>
      </c>
      <c r="C577" s="336"/>
      <c r="D577" s="336"/>
      <c r="E577" s="336"/>
      <c r="F577" s="336"/>
      <c r="G577" s="336"/>
      <c r="H577" s="336"/>
      <c r="I577" s="336"/>
      <c r="J577" s="336"/>
      <c r="K577" s="336"/>
      <c r="L577" s="336"/>
      <c r="M577" s="336"/>
      <c r="N577" s="336"/>
      <c r="O577" s="336"/>
      <c r="P577" s="336"/>
      <c r="Q577" s="311" t="s">
        <v>1031</v>
      </c>
      <c r="R577" s="311"/>
      <c r="S577" s="322" t="s">
        <v>2090</v>
      </c>
      <c r="T577" s="311"/>
      <c r="U577" s="150">
        <v>1.25</v>
      </c>
      <c r="V577" s="43">
        <v>2000</v>
      </c>
      <c r="W577" s="138">
        <v>1730</v>
      </c>
    </row>
    <row r="578" spans="1:23" customFormat="1" ht="33" customHeight="1" x14ac:dyDescent="0.25">
      <c r="A578" s="160" t="s">
        <v>158</v>
      </c>
      <c r="B578" s="352" t="s">
        <v>161</v>
      </c>
      <c r="C578" s="336"/>
      <c r="D578" s="336"/>
      <c r="E578" s="336"/>
      <c r="F578" s="336"/>
      <c r="G578" s="336"/>
      <c r="H578" s="336"/>
      <c r="I578" s="336"/>
      <c r="J578" s="336"/>
      <c r="K578" s="336"/>
      <c r="L578" s="336"/>
      <c r="M578" s="336"/>
      <c r="N578" s="336"/>
      <c r="O578" s="336"/>
      <c r="P578" s="336"/>
      <c r="Q578" s="311" t="s">
        <v>729</v>
      </c>
      <c r="R578" s="311"/>
      <c r="S578" s="322" t="s">
        <v>2090</v>
      </c>
      <c r="T578" s="311"/>
      <c r="U578" s="67" t="s">
        <v>2152</v>
      </c>
      <c r="V578" s="43">
        <v>5140</v>
      </c>
      <c r="W578" s="138">
        <v>4440</v>
      </c>
    </row>
    <row r="579" spans="1:23" customFormat="1" ht="33" customHeight="1" x14ac:dyDescent="0.25">
      <c r="A579" s="215"/>
      <c r="B579" s="352" t="s">
        <v>0</v>
      </c>
      <c r="C579" s="336"/>
      <c r="D579" s="336"/>
      <c r="E579" s="336"/>
      <c r="F579" s="336"/>
      <c r="G579" s="336"/>
      <c r="H579" s="336"/>
      <c r="I579" s="336"/>
      <c r="J579" s="336"/>
      <c r="K579" s="336"/>
      <c r="L579" s="336"/>
      <c r="M579" s="336"/>
      <c r="N579" s="336"/>
      <c r="O579" s="336"/>
      <c r="P579" s="336"/>
      <c r="Q579" s="311" t="s">
        <v>1031</v>
      </c>
      <c r="R579" s="311"/>
      <c r="S579" s="322" t="s">
        <v>2090</v>
      </c>
      <c r="T579" s="311"/>
      <c r="U579" s="67" t="s">
        <v>2153</v>
      </c>
      <c r="V579" s="43">
        <v>6610</v>
      </c>
      <c r="W579" s="138">
        <v>5710</v>
      </c>
    </row>
    <row r="580" spans="1:23" customFormat="1" ht="33" customHeight="1" x14ac:dyDescent="0.25">
      <c r="A580" s="36" t="s">
        <v>159</v>
      </c>
      <c r="B580" s="352" t="s">
        <v>167</v>
      </c>
      <c r="C580" s="336"/>
      <c r="D580" s="336"/>
      <c r="E580" s="336"/>
      <c r="F580" s="336"/>
      <c r="G580" s="336"/>
      <c r="H580" s="336"/>
      <c r="I580" s="336"/>
      <c r="J580" s="336"/>
      <c r="K580" s="336"/>
      <c r="L580" s="336"/>
      <c r="M580" s="336"/>
      <c r="N580" s="336"/>
      <c r="O580" s="336"/>
      <c r="P580" s="336"/>
      <c r="Q580" s="311" t="s">
        <v>1031</v>
      </c>
      <c r="R580" s="311"/>
      <c r="S580" s="322" t="s">
        <v>2090</v>
      </c>
      <c r="T580" s="311"/>
      <c r="U580" s="150">
        <v>2</v>
      </c>
      <c r="V580" s="43">
        <v>3190</v>
      </c>
      <c r="W580" s="138">
        <v>2750</v>
      </c>
    </row>
    <row r="581" spans="1:23" customFormat="1" ht="33" customHeight="1" x14ac:dyDescent="0.25">
      <c r="A581" s="36" t="s">
        <v>162</v>
      </c>
      <c r="B581" s="352" t="s">
        <v>166</v>
      </c>
      <c r="C581" s="336"/>
      <c r="D581" s="336"/>
      <c r="E581" s="336"/>
      <c r="F581" s="336"/>
      <c r="G581" s="336"/>
      <c r="H581" s="336"/>
      <c r="I581" s="336"/>
      <c r="J581" s="336"/>
      <c r="K581" s="336"/>
      <c r="L581" s="336"/>
      <c r="M581" s="336"/>
      <c r="N581" s="336"/>
      <c r="O581" s="336"/>
      <c r="P581" s="336"/>
      <c r="Q581" s="311" t="s">
        <v>1031</v>
      </c>
      <c r="R581" s="311"/>
      <c r="S581" s="322" t="s">
        <v>2091</v>
      </c>
      <c r="T581" s="311"/>
      <c r="U581" s="150">
        <v>3</v>
      </c>
      <c r="V581" s="43">
        <v>1830</v>
      </c>
      <c r="W581" s="138">
        <v>1580</v>
      </c>
    </row>
    <row r="582" spans="1:23" customFormat="1" ht="33" customHeight="1" x14ac:dyDescent="0.25">
      <c r="A582" s="160" t="s">
        <v>163</v>
      </c>
      <c r="B582" s="352" t="s">
        <v>165</v>
      </c>
      <c r="C582" s="336"/>
      <c r="D582" s="336"/>
      <c r="E582" s="336"/>
      <c r="F582" s="336"/>
      <c r="G582" s="336"/>
      <c r="H582" s="336"/>
      <c r="I582" s="336"/>
      <c r="J582" s="336"/>
      <c r="K582" s="336"/>
      <c r="L582" s="336"/>
      <c r="M582" s="336"/>
      <c r="N582" s="336"/>
      <c r="O582" s="336"/>
      <c r="P582" s="336"/>
      <c r="Q582" s="311"/>
      <c r="R582" s="311"/>
      <c r="S582" s="450"/>
      <c r="T582" s="311"/>
      <c r="U582" s="150"/>
      <c r="V582" s="43"/>
      <c r="W582" s="138">
        <v>0</v>
      </c>
    </row>
    <row r="583" spans="1:23" customFormat="1" ht="33" customHeight="1" x14ac:dyDescent="0.25">
      <c r="A583" s="228"/>
      <c r="B583" s="448" t="s">
        <v>1</v>
      </c>
      <c r="C583" s="449"/>
      <c r="D583" s="449"/>
      <c r="E583" s="449"/>
      <c r="F583" s="449"/>
      <c r="G583" s="449"/>
      <c r="H583" s="449"/>
      <c r="I583" s="449"/>
      <c r="J583" s="449"/>
      <c r="K583" s="449"/>
      <c r="L583" s="449"/>
      <c r="M583" s="449"/>
      <c r="N583" s="449"/>
      <c r="O583" s="449"/>
      <c r="P583" s="449"/>
      <c r="Q583" s="311" t="s">
        <v>1749</v>
      </c>
      <c r="R583" s="311"/>
      <c r="S583" s="450" t="s">
        <v>2092</v>
      </c>
      <c r="T583" s="311"/>
      <c r="U583" s="150">
        <v>0.25</v>
      </c>
      <c r="V583" s="43">
        <v>330</v>
      </c>
      <c r="W583" s="138">
        <v>280</v>
      </c>
    </row>
    <row r="584" spans="1:23" customFormat="1" ht="33" customHeight="1" x14ac:dyDescent="0.25">
      <c r="A584" s="230"/>
      <c r="B584" s="448" t="s">
        <v>2</v>
      </c>
      <c r="C584" s="449"/>
      <c r="D584" s="449"/>
      <c r="E584" s="449"/>
      <c r="F584" s="449"/>
      <c r="G584" s="449"/>
      <c r="H584" s="449"/>
      <c r="I584" s="449"/>
      <c r="J584" s="449"/>
      <c r="K584" s="449"/>
      <c r="L584" s="449"/>
      <c r="M584" s="449"/>
      <c r="N584" s="449"/>
      <c r="O584" s="449"/>
      <c r="P584" s="449"/>
      <c r="Q584" s="311" t="s">
        <v>1749</v>
      </c>
      <c r="R584" s="311"/>
      <c r="S584" s="450" t="s">
        <v>2092</v>
      </c>
      <c r="T584" s="311"/>
      <c r="U584" s="150">
        <v>0.5</v>
      </c>
      <c r="V584" s="43">
        <v>660</v>
      </c>
      <c r="W584" s="138">
        <v>570</v>
      </c>
    </row>
    <row r="585" spans="1:23" customFormat="1" ht="16.5" customHeight="1" x14ac:dyDescent="0.25">
      <c r="A585" s="160" t="s">
        <v>164</v>
      </c>
      <c r="B585" s="453" t="s">
        <v>168</v>
      </c>
      <c r="C585" s="454"/>
      <c r="D585" s="454"/>
      <c r="E585" s="454"/>
      <c r="F585" s="454"/>
      <c r="G585" s="454"/>
      <c r="H585" s="454"/>
      <c r="I585" s="454"/>
      <c r="J585" s="454"/>
      <c r="K585" s="454"/>
      <c r="L585" s="454"/>
      <c r="M585" s="454"/>
      <c r="N585" s="454"/>
      <c r="O585" s="454"/>
      <c r="P585" s="454"/>
      <c r="Q585" s="311"/>
      <c r="R585" s="311"/>
      <c r="S585" s="447"/>
      <c r="T585" s="447"/>
      <c r="U585" s="150"/>
      <c r="V585" s="43"/>
      <c r="W585" s="138" t="s">
        <v>1039</v>
      </c>
    </row>
    <row r="586" spans="1:23" customFormat="1" ht="16.5" customHeight="1" x14ac:dyDescent="0.25">
      <c r="A586" s="213"/>
      <c r="B586" s="451">
        <v>50</v>
      </c>
      <c r="C586" s="452"/>
      <c r="D586" s="452"/>
      <c r="E586" s="452"/>
      <c r="F586" s="452"/>
      <c r="G586" s="452"/>
      <c r="H586" s="452"/>
      <c r="I586" s="452"/>
      <c r="J586" s="452"/>
      <c r="K586" s="452"/>
      <c r="L586" s="452"/>
      <c r="M586" s="452"/>
      <c r="N586" s="452"/>
      <c r="O586" s="452"/>
      <c r="P586" s="452"/>
      <c r="Q586" s="311" t="s">
        <v>1066</v>
      </c>
      <c r="R586" s="311"/>
      <c r="S586" s="447" t="s">
        <v>2093</v>
      </c>
      <c r="T586" s="447"/>
      <c r="U586" s="150">
        <v>1.86</v>
      </c>
      <c r="V586" s="43">
        <v>1140</v>
      </c>
      <c r="W586" s="138">
        <v>980</v>
      </c>
    </row>
    <row r="587" spans="1:23" customFormat="1" ht="16.5" customHeight="1" x14ac:dyDescent="0.25">
      <c r="A587" s="230"/>
      <c r="B587" s="451" t="s">
        <v>90</v>
      </c>
      <c r="C587" s="452"/>
      <c r="D587" s="452"/>
      <c r="E587" s="452"/>
      <c r="F587" s="452"/>
      <c r="G587" s="452"/>
      <c r="H587" s="452"/>
      <c r="I587" s="452"/>
      <c r="J587" s="452"/>
      <c r="K587" s="452"/>
      <c r="L587" s="452"/>
      <c r="M587" s="452"/>
      <c r="N587" s="452"/>
      <c r="O587" s="452"/>
      <c r="P587" s="452"/>
      <c r="Q587" s="311" t="s">
        <v>1031</v>
      </c>
      <c r="R587" s="311"/>
      <c r="S587" s="447" t="s">
        <v>2093</v>
      </c>
      <c r="T587" s="447"/>
      <c r="U587" s="150">
        <v>2.88</v>
      </c>
      <c r="V587" s="43">
        <v>1750</v>
      </c>
      <c r="W587" s="138">
        <v>1510</v>
      </c>
    </row>
    <row r="588" spans="1:23" customFormat="1" ht="16.5" customHeight="1" x14ac:dyDescent="0.25">
      <c r="A588" s="230"/>
      <c r="B588" s="451" t="s">
        <v>91</v>
      </c>
      <c r="C588" s="452"/>
      <c r="D588" s="452"/>
      <c r="E588" s="452"/>
      <c r="F588" s="452"/>
      <c r="G588" s="452"/>
      <c r="H588" s="452"/>
      <c r="I588" s="452"/>
      <c r="J588" s="452"/>
      <c r="K588" s="452"/>
      <c r="L588" s="452"/>
      <c r="M588" s="452"/>
      <c r="N588" s="452"/>
      <c r="O588" s="452"/>
      <c r="P588" s="452"/>
      <c r="Q588" s="311" t="s">
        <v>1031</v>
      </c>
      <c r="R588" s="311"/>
      <c r="S588" s="447" t="s">
        <v>2093</v>
      </c>
      <c r="T588" s="447"/>
      <c r="U588" s="150">
        <v>4</v>
      </c>
      <c r="V588" s="43">
        <v>2440</v>
      </c>
      <c r="W588" s="138">
        <v>2110</v>
      </c>
    </row>
    <row r="589" spans="1:23" customFormat="1" ht="16.5" customHeight="1" x14ac:dyDescent="0.25">
      <c r="A589" s="230"/>
      <c r="B589" s="451" t="s">
        <v>92</v>
      </c>
      <c r="C589" s="452"/>
      <c r="D589" s="452"/>
      <c r="E589" s="452"/>
      <c r="F589" s="452"/>
      <c r="G589" s="452"/>
      <c r="H589" s="452"/>
      <c r="I589" s="452"/>
      <c r="J589" s="452"/>
      <c r="K589" s="452"/>
      <c r="L589" s="452"/>
      <c r="M589" s="452"/>
      <c r="N589" s="452"/>
      <c r="O589" s="452"/>
      <c r="P589" s="452"/>
      <c r="Q589" s="311" t="s">
        <v>1031</v>
      </c>
      <c r="R589" s="311"/>
      <c r="S589" s="447" t="s">
        <v>2093</v>
      </c>
      <c r="T589" s="447"/>
      <c r="U589" s="150">
        <v>5.2</v>
      </c>
      <c r="V589" s="43">
        <v>3180</v>
      </c>
      <c r="W589" s="138">
        <v>2740</v>
      </c>
    </row>
    <row r="590" spans="1:23" customFormat="1" ht="16.5" customHeight="1" x14ac:dyDescent="0.25">
      <c r="A590" s="230"/>
      <c r="B590" s="451" t="s">
        <v>93</v>
      </c>
      <c r="C590" s="452"/>
      <c r="D590" s="452"/>
      <c r="E590" s="452"/>
      <c r="F590" s="452"/>
      <c r="G590" s="452"/>
      <c r="H590" s="452"/>
      <c r="I590" s="452"/>
      <c r="J590" s="452"/>
      <c r="K590" s="452"/>
      <c r="L590" s="452"/>
      <c r="M590" s="452"/>
      <c r="N590" s="452"/>
      <c r="O590" s="452"/>
      <c r="P590" s="452"/>
      <c r="Q590" s="311" t="s">
        <v>1031</v>
      </c>
      <c r="R590" s="311"/>
      <c r="S590" s="447" t="s">
        <v>2093</v>
      </c>
      <c r="T590" s="447"/>
      <c r="U590" s="150">
        <v>6.2</v>
      </c>
      <c r="V590" s="43">
        <v>3780</v>
      </c>
      <c r="W590" s="138">
        <v>3260</v>
      </c>
    </row>
    <row r="591" spans="1:23" customFormat="1" ht="16.5" customHeight="1" x14ac:dyDescent="0.25">
      <c r="A591" s="230"/>
      <c r="B591" s="451" t="s">
        <v>94</v>
      </c>
      <c r="C591" s="452"/>
      <c r="D591" s="452"/>
      <c r="E591" s="452"/>
      <c r="F591" s="452"/>
      <c r="G591" s="452"/>
      <c r="H591" s="452"/>
      <c r="I591" s="452"/>
      <c r="J591" s="452"/>
      <c r="K591" s="452"/>
      <c r="L591" s="452"/>
      <c r="M591" s="452"/>
      <c r="N591" s="452"/>
      <c r="O591" s="452"/>
      <c r="P591" s="452"/>
      <c r="Q591" s="311" t="s">
        <v>1031</v>
      </c>
      <c r="R591" s="311"/>
      <c r="S591" s="447" t="s">
        <v>2093</v>
      </c>
      <c r="T591" s="447"/>
      <c r="U591" s="150">
        <v>7.75</v>
      </c>
      <c r="V591" s="43">
        <v>4730</v>
      </c>
      <c r="W591" s="138">
        <v>4080</v>
      </c>
    </row>
    <row r="592" spans="1:23" customFormat="1" ht="16.5" customHeight="1" x14ac:dyDescent="0.25">
      <c r="A592" s="230"/>
      <c r="B592" s="451" t="s">
        <v>95</v>
      </c>
      <c r="C592" s="452"/>
      <c r="D592" s="452"/>
      <c r="E592" s="452"/>
      <c r="F592" s="452"/>
      <c r="G592" s="452"/>
      <c r="H592" s="452"/>
      <c r="I592" s="452"/>
      <c r="J592" s="452"/>
      <c r="K592" s="452"/>
      <c r="L592" s="452"/>
      <c r="M592" s="452"/>
      <c r="N592" s="452"/>
      <c r="O592" s="452"/>
      <c r="P592" s="452"/>
      <c r="Q592" s="311" t="s">
        <v>1031</v>
      </c>
      <c r="R592" s="311"/>
      <c r="S592" s="447" t="s">
        <v>2093</v>
      </c>
      <c r="T592" s="447"/>
      <c r="U592" s="150">
        <v>9</v>
      </c>
      <c r="V592" s="43">
        <v>5490</v>
      </c>
      <c r="W592" s="138">
        <v>4740</v>
      </c>
    </row>
    <row r="593" spans="1:23" customFormat="1" ht="16.5" customHeight="1" x14ac:dyDescent="0.25">
      <c r="A593" s="160" t="s">
        <v>169</v>
      </c>
      <c r="B593" s="352" t="s">
        <v>171</v>
      </c>
      <c r="C593" s="336"/>
      <c r="D593" s="336"/>
      <c r="E593" s="336"/>
      <c r="F593" s="336"/>
      <c r="G593" s="336"/>
      <c r="H593" s="336"/>
      <c r="I593" s="336"/>
      <c r="J593" s="336"/>
      <c r="K593" s="336"/>
      <c r="L593" s="336"/>
      <c r="M593" s="336"/>
      <c r="N593" s="336"/>
      <c r="O593" s="336"/>
      <c r="P593" s="336"/>
      <c r="Q593" s="385"/>
      <c r="R593" s="385"/>
      <c r="S593" s="447"/>
      <c r="T593" s="447"/>
      <c r="U593" s="150"/>
      <c r="V593" s="43"/>
      <c r="W593" s="138" t="s">
        <v>1039</v>
      </c>
    </row>
    <row r="594" spans="1:23" customFormat="1" ht="16.5" customHeight="1" x14ac:dyDescent="0.25">
      <c r="A594" s="213"/>
      <c r="B594" s="455">
        <v>50</v>
      </c>
      <c r="C594" s="456"/>
      <c r="D594" s="456"/>
      <c r="E594" s="456"/>
      <c r="F594" s="456"/>
      <c r="G594" s="456"/>
      <c r="H594" s="456"/>
      <c r="I594" s="456"/>
      <c r="J594" s="456"/>
      <c r="K594" s="456"/>
      <c r="L594" s="456"/>
      <c r="M594" s="456"/>
      <c r="N594" s="456"/>
      <c r="O594" s="456"/>
      <c r="P594" s="456"/>
      <c r="Q594" s="311" t="s">
        <v>1066</v>
      </c>
      <c r="R594" s="311"/>
      <c r="S594" s="447" t="s">
        <v>2093</v>
      </c>
      <c r="T594" s="447"/>
      <c r="U594" s="150">
        <v>1.5</v>
      </c>
      <c r="V594" s="43">
        <v>910</v>
      </c>
      <c r="W594" s="138">
        <v>790</v>
      </c>
    </row>
    <row r="595" spans="1:23" customFormat="1" ht="16.5" customHeight="1" x14ac:dyDescent="0.25">
      <c r="A595" s="230"/>
      <c r="B595" s="455" t="s">
        <v>90</v>
      </c>
      <c r="C595" s="456"/>
      <c r="D595" s="456"/>
      <c r="E595" s="456"/>
      <c r="F595" s="456"/>
      <c r="G595" s="456"/>
      <c r="H595" s="456"/>
      <c r="I595" s="456"/>
      <c r="J595" s="456"/>
      <c r="K595" s="456"/>
      <c r="L595" s="456"/>
      <c r="M595" s="456"/>
      <c r="N595" s="456"/>
      <c r="O595" s="456"/>
      <c r="P595" s="456"/>
      <c r="Q595" s="311" t="s">
        <v>1031</v>
      </c>
      <c r="R595" s="311"/>
      <c r="S595" s="447" t="s">
        <v>2093</v>
      </c>
      <c r="T595" s="447"/>
      <c r="U595" s="150">
        <v>2</v>
      </c>
      <c r="V595" s="43">
        <v>1230</v>
      </c>
      <c r="W595" s="138">
        <v>1060</v>
      </c>
    </row>
    <row r="596" spans="1:23" customFormat="1" ht="16.5" customHeight="1" x14ac:dyDescent="0.25">
      <c r="A596" s="230"/>
      <c r="B596" s="455" t="s">
        <v>91</v>
      </c>
      <c r="C596" s="456"/>
      <c r="D596" s="456"/>
      <c r="E596" s="456"/>
      <c r="F596" s="456"/>
      <c r="G596" s="456"/>
      <c r="H596" s="456"/>
      <c r="I596" s="456"/>
      <c r="J596" s="456"/>
      <c r="K596" s="456"/>
      <c r="L596" s="456"/>
      <c r="M596" s="456"/>
      <c r="N596" s="456"/>
      <c r="O596" s="456"/>
      <c r="P596" s="456"/>
      <c r="Q596" s="311" t="s">
        <v>1031</v>
      </c>
      <c r="R596" s="311"/>
      <c r="S596" s="447" t="s">
        <v>2093</v>
      </c>
      <c r="T596" s="447"/>
      <c r="U596" s="150">
        <v>2.75</v>
      </c>
      <c r="V596" s="43">
        <v>1680</v>
      </c>
      <c r="W596" s="138">
        <v>1450</v>
      </c>
    </row>
    <row r="597" spans="1:23" customFormat="1" ht="16.5" customHeight="1" x14ac:dyDescent="0.25">
      <c r="A597" s="230"/>
      <c r="B597" s="455" t="s">
        <v>92</v>
      </c>
      <c r="C597" s="456"/>
      <c r="D597" s="456"/>
      <c r="E597" s="456"/>
      <c r="F597" s="456"/>
      <c r="G597" s="456"/>
      <c r="H597" s="456"/>
      <c r="I597" s="456"/>
      <c r="J597" s="456"/>
      <c r="K597" s="456"/>
      <c r="L597" s="456"/>
      <c r="M597" s="456"/>
      <c r="N597" s="456"/>
      <c r="O597" s="456"/>
      <c r="P597" s="456"/>
      <c r="Q597" s="311" t="s">
        <v>1031</v>
      </c>
      <c r="R597" s="311"/>
      <c r="S597" s="447" t="s">
        <v>2093</v>
      </c>
      <c r="T597" s="447"/>
      <c r="U597" s="150">
        <v>3.8</v>
      </c>
      <c r="V597" s="43">
        <v>2310</v>
      </c>
      <c r="W597" s="138">
        <v>2000</v>
      </c>
    </row>
    <row r="598" spans="1:23" customFormat="1" ht="16.5" customHeight="1" x14ac:dyDescent="0.25">
      <c r="A598" s="230"/>
      <c r="B598" s="455" t="s">
        <v>93</v>
      </c>
      <c r="C598" s="456"/>
      <c r="D598" s="456"/>
      <c r="E598" s="456"/>
      <c r="F598" s="456"/>
      <c r="G598" s="456"/>
      <c r="H598" s="456"/>
      <c r="I598" s="456"/>
      <c r="J598" s="456"/>
      <c r="K598" s="456"/>
      <c r="L598" s="456"/>
      <c r="M598" s="456"/>
      <c r="N598" s="456"/>
      <c r="O598" s="456"/>
      <c r="P598" s="456"/>
      <c r="Q598" s="311" t="s">
        <v>1031</v>
      </c>
      <c r="R598" s="311"/>
      <c r="S598" s="447" t="s">
        <v>2093</v>
      </c>
      <c r="T598" s="447"/>
      <c r="U598" s="150">
        <v>5.5</v>
      </c>
      <c r="V598" s="43">
        <v>3350</v>
      </c>
      <c r="W598" s="138">
        <v>2890</v>
      </c>
    </row>
    <row r="599" spans="1:23" customFormat="1" ht="33" customHeight="1" x14ac:dyDescent="0.25">
      <c r="A599" s="68" t="s">
        <v>170</v>
      </c>
      <c r="B599" s="352" t="s">
        <v>1977</v>
      </c>
      <c r="C599" s="336"/>
      <c r="D599" s="336"/>
      <c r="E599" s="336"/>
      <c r="F599" s="336"/>
      <c r="G599" s="336"/>
      <c r="H599" s="336"/>
      <c r="I599" s="336"/>
      <c r="J599" s="336"/>
      <c r="K599" s="336"/>
      <c r="L599" s="336"/>
      <c r="M599" s="336"/>
      <c r="N599" s="336"/>
      <c r="O599" s="336"/>
      <c r="P599" s="336"/>
      <c r="Q599" s="311" t="s">
        <v>1229</v>
      </c>
      <c r="R599" s="311"/>
      <c r="S599" s="322" t="s">
        <v>2090</v>
      </c>
      <c r="T599" s="311"/>
      <c r="U599" s="150">
        <v>2.15</v>
      </c>
      <c r="V599" s="43">
        <v>3430</v>
      </c>
      <c r="W599" s="138">
        <v>2960</v>
      </c>
    </row>
    <row r="600" spans="1:23" customFormat="1" ht="33" customHeight="1" x14ac:dyDescent="0.25">
      <c r="A600" s="160" t="s">
        <v>172</v>
      </c>
      <c r="B600" s="352" t="s">
        <v>176</v>
      </c>
      <c r="C600" s="336"/>
      <c r="D600" s="336"/>
      <c r="E600" s="336"/>
      <c r="F600" s="336"/>
      <c r="G600" s="336"/>
      <c r="H600" s="336"/>
      <c r="I600" s="336"/>
      <c r="J600" s="336"/>
      <c r="K600" s="336"/>
      <c r="L600" s="336"/>
      <c r="M600" s="336"/>
      <c r="N600" s="336"/>
      <c r="O600" s="336"/>
      <c r="P600" s="336"/>
      <c r="Q600" s="311" t="s">
        <v>3</v>
      </c>
      <c r="R600" s="311"/>
      <c r="S600" s="322" t="s">
        <v>2090</v>
      </c>
      <c r="T600" s="311"/>
      <c r="U600" s="150">
        <v>2.5</v>
      </c>
      <c r="V600" s="43">
        <v>3990</v>
      </c>
      <c r="W600" s="40">
        <v>3450</v>
      </c>
    </row>
    <row r="601" spans="1:23" customFormat="1" ht="33" customHeight="1" x14ac:dyDescent="0.25">
      <c r="A601" s="160" t="s">
        <v>173</v>
      </c>
      <c r="B601" s="352" t="s">
        <v>177</v>
      </c>
      <c r="C601" s="336"/>
      <c r="D601" s="336"/>
      <c r="E601" s="336"/>
      <c r="F601" s="336"/>
      <c r="G601" s="336"/>
      <c r="H601" s="336"/>
      <c r="I601" s="336"/>
      <c r="J601" s="336"/>
      <c r="K601" s="336"/>
      <c r="L601" s="336"/>
      <c r="M601" s="336"/>
      <c r="N601" s="336"/>
      <c r="O601" s="336"/>
      <c r="P601" s="336"/>
      <c r="Q601" s="311" t="s">
        <v>4</v>
      </c>
      <c r="R601" s="311"/>
      <c r="S601" s="322" t="s">
        <v>2090</v>
      </c>
      <c r="T601" s="311"/>
      <c r="U601" s="150">
        <v>3.5</v>
      </c>
      <c r="V601" s="43">
        <v>5590</v>
      </c>
      <c r="W601" s="138">
        <v>4830</v>
      </c>
    </row>
    <row r="602" spans="1:23" customFormat="1" ht="33" customHeight="1" x14ac:dyDescent="0.25">
      <c r="A602" s="160" t="s">
        <v>174</v>
      </c>
      <c r="B602" s="352" t="s">
        <v>178</v>
      </c>
      <c r="C602" s="336"/>
      <c r="D602" s="336"/>
      <c r="E602" s="336"/>
      <c r="F602" s="336"/>
      <c r="G602" s="336"/>
      <c r="H602" s="336"/>
      <c r="I602" s="336"/>
      <c r="J602" s="336"/>
      <c r="K602" s="336"/>
      <c r="L602" s="336"/>
      <c r="M602" s="336"/>
      <c r="N602" s="336"/>
      <c r="O602" s="336"/>
      <c r="P602" s="336"/>
      <c r="Q602" s="311" t="s">
        <v>5</v>
      </c>
      <c r="R602" s="311"/>
      <c r="S602" s="322" t="s">
        <v>2090</v>
      </c>
      <c r="T602" s="311"/>
      <c r="U602" s="150">
        <v>1</v>
      </c>
      <c r="V602" s="43">
        <v>1600</v>
      </c>
      <c r="W602" s="138">
        <v>1380</v>
      </c>
    </row>
    <row r="603" spans="1:23" customFormat="1" ht="33" customHeight="1" x14ac:dyDescent="0.25">
      <c r="A603" s="213"/>
      <c r="B603" s="352" t="s">
        <v>85</v>
      </c>
      <c r="C603" s="336"/>
      <c r="D603" s="336"/>
      <c r="E603" s="336"/>
      <c r="F603" s="336"/>
      <c r="G603" s="336"/>
      <c r="H603" s="336"/>
      <c r="I603" s="336"/>
      <c r="J603" s="336"/>
      <c r="K603" s="336"/>
      <c r="L603" s="336"/>
      <c r="M603" s="336"/>
      <c r="N603" s="336"/>
      <c r="O603" s="336"/>
      <c r="P603" s="336"/>
      <c r="Q603" s="311" t="s">
        <v>1031</v>
      </c>
      <c r="R603" s="311"/>
      <c r="S603" s="322" t="s">
        <v>2090</v>
      </c>
      <c r="T603" s="311"/>
      <c r="U603" s="150">
        <v>1.4</v>
      </c>
      <c r="V603" s="43">
        <v>2240</v>
      </c>
      <c r="W603" s="138">
        <v>1930</v>
      </c>
    </row>
    <row r="604" spans="1:23" customFormat="1" ht="33" customHeight="1" x14ac:dyDescent="0.25">
      <c r="A604" s="230"/>
      <c r="B604" s="352" t="s">
        <v>77</v>
      </c>
      <c r="C604" s="336"/>
      <c r="D604" s="336"/>
      <c r="E604" s="336"/>
      <c r="F604" s="336"/>
      <c r="G604" s="336"/>
      <c r="H604" s="336"/>
      <c r="I604" s="336"/>
      <c r="J604" s="336"/>
      <c r="K604" s="336"/>
      <c r="L604" s="336"/>
      <c r="M604" s="336"/>
      <c r="N604" s="336"/>
      <c r="O604" s="336"/>
      <c r="P604" s="336"/>
      <c r="Q604" s="311" t="s">
        <v>1031</v>
      </c>
      <c r="R604" s="311"/>
      <c r="S604" s="322" t="s">
        <v>2090</v>
      </c>
      <c r="T604" s="311"/>
      <c r="U604" s="150">
        <v>2.88</v>
      </c>
      <c r="V604" s="43">
        <v>4600</v>
      </c>
      <c r="W604" s="138">
        <v>3970</v>
      </c>
    </row>
    <row r="605" spans="1:23" customFormat="1" ht="33" customHeight="1" x14ac:dyDescent="0.25">
      <c r="A605" s="230"/>
      <c r="B605" s="352" t="s">
        <v>78</v>
      </c>
      <c r="C605" s="336"/>
      <c r="D605" s="336"/>
      <c r="E605" s="336"/>
      <c r="F605" s="336"/>
      <c r="G605" s="336"/>
      <c r="H605" s="336"/>
      <c r="I605" s="336"/>
      <c r="J605" s="336"/>
      <c r="K605" s="336"/>
      <c r="L605" s="336"/>
      <c r="M605" s="336"/>
      <c r="N605" s="336"/>
      <c r="O605" s="336"/>
      <c r="P605" s="336"/>
      <c r="Q605" s="311" t="s">
        <v>1031</v>
      </c>
      <c r="R605" s="311"/>
      <c r="S605" s="322" t="s">
        <v>2090</v>
      </c>
      <c r="T605" s="311"/>
      <c r="U605" s="150">
        <v>3.6</v>
      </c>
      <c r="V605" s="43">
        <v>5750</v>
      </c>
      <c r="W605" s="138">
        <v>4970</v>
      </c>
    </row>
    <row r="606" spans="1:23" customFormat="1" ht="33" customHeight="1" x14ac:dyDescent="0.25">
      <c r="A606" s="230"/>
      <c r="B606" s="352" t="s">
        <v>79</v>
      </c>
      <c r="C606" s="336"/>
      <c r="D606" s="336"/>
      <c r="E606" s="336"/>
      <c r="F606" s="336"/>
      <c r="G606" s="336"/>
      <c r="H606" s="336"/>
      <c r="I606" s="336"/>
      <c r="J606" s="336"/>
      <c r="K606" s="336"/>
      <c r="L606" s="336"/>
      <c r="M606" s="336"/>
      <c r="N606" s="336"/>
      <c r="O606" s="336"/>
      <c r="P606" s="336"/>
      <c r="Q606" s="311" t="s">
        <v>1031</v>
      </c>
      <c r="R606" s="311"/>
      <c r="S606" s="322" t="s">
        <v>2090</v>
      </c>
      <c r="T606" s="311"/>
      <c r="U606" s="67" t="s">
        <v>2154</v>
      </c>
      <c r="V606" s="43">
        <v>9530</v>
      </c>
      <c r="W606" s="40">
        <v>8230</v>
      </c>
    </row>
    <row r="607" spans="1:23" customFormat="1" ht="33" customHeight="1" x14ac:dyDescent="0.25">
      <c r="A607" s="230"/>
      <c r="B607" s="352" t="s">
        <v>80</v>
      </c>
      <c r="C607" s="336"/>
      <c r="D607" s="336"/>
      <c r="E607" s="336"/>
      <c r="F607" s="336"/>
      <c r="G607" s="336"/>
      <c r="H607" s="336"/>
      <c r="I607" s="336"/>
      <c r="J607" s="336"/>
      <c r="K607" s="336"/>
      <c r="L607" s="336"/>
      <c r="M607" s="336"/>
      <c r="N607" s="336"/>
      <c r="O607" s="336"/>
      <c r="P607" s="336"/>
      <c r="Q607" s="311" t="s">
        <v>1031</v>
      </c>
      <c r="R607" s="311"/>
      <c r="S607" s="322" t="s">
        <v>2090</v>
      </c>
      <c r="T607" s="311"/>
      <c r="U607" s="67" t="s">
        <v>2155</v>
      </c>
      <c r="V607" s="43">
        <v>9530</v>
      </c>
      <c r="W607" s="40">
        <v>8230</v>
      </c>
    </row>
    <row r="608" spans="1:23" customFormat="1" ht="63.75" customHeight="1" x14ac:dyDescent="0.25">
      <c r="A608" s="160" t="s">
        <v>175</v>
      </c>
      <c r="B608" s="582" t="s">
        <v>2022</v>
      </c>
      <c r="C608" s="583"/>
      <c r="D608" s="583"/>
      <c r="E608" s="583"/>
      <c r="F608" s="583"/>
      <c r="G608" s="583"/>
      <c r="H608" s="583"/>
      <c r="I608" s="583"/>
      <c r="J608" s="583"/>
      <c r="K608" s="583"/>
      <c r="L608" s="583"/>
      <c r="M608" s="583"/>
      <c r="N608" s="583"/>
      <c r="O608" s="583"/>
      <c r="P608" s="583"/>
      <c r="Q608" s="311"/>
      <c r="R608" s="311"/>
      <c r="S608" s="322"/>
      <c r="T608" s="322"/>
      <c r="U608" s="66"/>
      <c r="V608" s="43"/>
      <c r="W608" s="40" t="s">
        <v>1039</v>
      </c>
    </row>
    <row r="609" spans="1:23" customFormat="1" ht="33" customHeight="1" x14ac:dyDescent="0.25">
      <c r="A609" s="213"/>
      <c r="B609" s="352" t="s">
        <v>75</v>
      </c>
      <c r="C609" s="336"/>
      <c r="D609" s="336"/>
      <c r="E609" s="336"/>
      <c r="F609" s="336"/>
      <c r="G609" s="336"/>
      <c r="H609" s="336"/>
      <c r="I609" s="336"/>
      <c r="J609" s="336"/>
      <c r="K609" s="336"/>
      <c r="L609" s="336"/>
      <c r="M609" s="336"/>
      <c r="N609" s="336"/>
      <c r="O609" s="336"/>
      <c r="P609" s="336"/>
      <c r="Q609" s="311" t="s">
        <v>1244</v>
      </c>
      <c r="R609" s="311"/>
      <c r="S609" s="322" t="s">
        <v>2092</v>
      </c>
      <c r="T609" s="311"/>
      <c r="U609" s="150">
        <v>2.2000000000000002</v>
      </c>
      <c r="V609" s="43">
        <v>2900</v>
      </c>
      <c r="W609" s="40">
        <v>2510</v>
      </c>
    </row>
    <row r="610" spans="1:23" customFormat="1" ht="33" customHeight="1" x14ac:dyDescent="0.25">
      <c r="A610" s="230"/>
      <c r="B610" s="352">
        <v>50</v>
      </c>
      <c r="C610" s="336"/>
      <c r="D610" s="336"/>
      <c r="E610" s="336"/>
      <c r="F610" s="336"/>
      <c r="G610" s="336"/>
      <c r="H610" s="336"/>
      <c r="I610" s="336"/>
      <c r="J610" s="336"/>
      <c r="K610" s="336"/>
      <c r="L610" s="336"/>
      <c r="M610" s="336"/>
      <c r="N610" s="336"/>
      <c r="O610" s="336"/>
      <c r="P610" s="336"/>
      <c r="Q610" s="311" t="s">
        <v>1031</v>
      </c>
      <c r="R610" s="311"/>
      <c r="S610" s="322" t="s">
        <v>2092</v>
      </c>
      <c r="T610" s="311"/>
      <c r="U610" s="150">
        <v>2.2000000000000002</v>
      </c>
      <c r="V610" s="43">
        <v>2900</v>
      </c>
      <c r="W610" s="40">
        <v>2510</v>
      </c>
    </row>
    <row r="611" spans="1:23" customFormat="1" ht="33" customHeight="1" x14ac:dyDescent="0.25">
      <c r="A611" s="230"/>
      <c r="B611" s="352">
        <v>100</v>
      </c>
      <c r="C611" s="336"/>
      <c r="D611" s="336"/>
      <c r="E611" s="336"/>
      <c r="F611" s="336"/>
      <c r="G611" s="336"/>
      <c r="H611" s="336"/>
      <c r="I611" s="336"/>
      <c r="J611" s="336"/>
      <c r="K611" s="336"/>
      <c r="L611" s="336"/>
      <c r="M611" s="336"/>
      <c r="N611" s="336"/>
      <c r="O611" s="336"/>
      <c r="P611" s="336"/>
      <c r="Q611" s="311" t="s">
        <v>1031</v>
      </c>
      <c r="R611" s="311"/>
      <c r="S611" s="322" t="s">
        <v>2092</v>
      </c>
      <c r="T611" s="311"/>
      <c r="U611" s="150">
        <v>3.8</v>
      </c>
      <c r="V611" s="43">
        <v>5010</v>
      </c>
      <c r="W611" s="40">
        <v>4330</v>
      </c>
    </row>
    <row r="612" spans="1:23" customFormat="1" ht="33" customHeight="1" x14ac:dyDescent="0.25">
      <c r="A612" s="230"/>
      <c r="B612" s="352">
        <v>200</v>
      </c>
      <c r="C612" s="336"/>
      <c r="D612" s="336"/>
      <c r="E612" s="336"/>
      <c r="F612" s="336"/>
      <c r="G612" s="336"/>
      <c r="H612" s="336"/>
      <c r="I612" s="336"/>
      <c r="J612" s="336"/>
      <c r="K612" s="336"/>
      <c r="L612" s="336"/>
      <c r="M612" s="336"/>
      <c r="N612" s="336"/>
      <c r="O612" s="336"/>
      <c r="P612" s="336"/>
      <c r="Q612" s="311" t="s">
        <v>1031</v>
      </c>
      <c r="R612" s="311"/>
      <c r="S612" s="322" t="s">
        <v>2092</v>
      </c>
      <c r="T612" s="311"/>
      <c r="U612" s="150">
        <v>7.5</v>
      </c>
      <c r="V612" s="43">
        <v>9900</v>
      </c>
      <c r="W612" s="40">
        <v>8550</v>
      </c>
    </row>
    <row r="613" spans="1:23" customFormat="1" ht="16.5" customHeight="1" x14ac:dyDescent="0.25">
      <c r="A613" s="160" t="s">
        <v>179</v>
      </c>
      <c r="B613" s="352" t="s">
        <v>181</v>
      </c>
      <c r="C613" s="336"/>
      <c r="D613" s="336"/>
      <c r="E613" s="336"/>
      <c r="F613" s="336"/>
      <c r="G613" s="336"/>
      <c r="H613" s="336"/>
      <c r="I613" s="336"/>
      <c r="J613" s="336"/>
      <c r="K613" s="336"/>
      <c r="L613" s="336"/>
      <c r="M613" s="336"/>
      <c r="N613" s="336"/>
      <c r="O613" s="336"/>
      <c r="P613" s="336"/>
      <c r="Q613" s="311"/>
      <c r="R613" s="311"/>
      <c r="S613" s="322"/>
      <c r="T613" s="322"/>
      <c r="U613" s="66"/>
      <c r="V613" s="43"/>
      <c r="W613" s="40" t="s">
        <v>1039</v>
      </c>
    </row>
    <row r="614" spans="1:23" customFormat="1" ht="16.5" customHeight="1" x14ac:dyDescent="0.25">
      <c r="A614" s="213"/>
      <c r="B614" s="352" t="s">
        <v>96</v>
      </c>
      <c r="C614" s="336"/>
      <c r="D614" s="336"/>
      <c r="E614" s="336"/>
      <c r="F614" s="336"/>
      <c r="G614" s="336"/>
      <c r="H614" s="336"/>
      <c r="I614" s="336"/>
      <c r="J614" s="336"/>
      <c r="K614" s="336"/>
      <c r="L614" s="336"/>
      <c r="M614" s="336"/>
      <c r="N614" s="336"/>
      <c r="O614" s="336"/>
      <c r="P614" s="336"/>
      <c r="Q614" s="311" t="s">
        <v>1749</v>
      </c>
      <c r="R614" s="311"/>
      <c r="S614" s="322" t="s">
        <v>2091</v>
      </c>
      <c r="T614" s="311"/>
      <c r="U614" s="150">
        <v>1.7</v>
      </c>
      <c r="V614" s="43">
        <v>1040</v>
      </c>
      <c r="W614" s="40">
        <v>900</v>
      </c>
    </row>
    <row r="615" spans="1:23" customFormat="1" ht="16.5" customHeight="1" x14ac:dyDescent="0.25">
      <c r="A615" s="230"/>
      <c r="B615" s="352" t="s">
        <v>68</v>
      </c>
      <c r="C615" s="336"/>
      <c r="D615" s="336"/>
      <c r="E615" s="336"/>
      <c r="F615" s="336"/>
      <c r="G615" s="336"/>
      <c r="H615" s="336"/>
      <c r="I615" s="336"/>
      <c r="J615" s="336"/>
      <c r="K615" s="336"/>
      <c r="L615" s="336"/>
      <c r="M615" s="336"/>
      <c r="N615" s="336"/>
      <c r="O615" s="336"/>
      <c r="P615" s="336"/>
      <c r="Q615" s="311" t="s">
        <v>1031</v>
      </c>
      <c r="R615" s="311"/>
      <c r="S615" s="322" t="s">
        <v>2091</v>
      </c>
      <c r="T615" s="311"/>
      <c r="U615" s="150">
        <v>2.2000000000000002</v>
      </c>
      <c r="V615" s="43">
        <v>1340</v>
      </c>
      <c r="W615" s="40">
        <v>1160</v>
      </c>
    </row>
    <row r="616" spans="1:23" customFormat="1" ht="16.5" customHeight="1" x14ac:dyDescent="0.25">
      <c r="A616" s="230"/>
      <c r="B616" s="352" t="s">
        <v>69</v>
      </c>
      <c r="C616" s="336"/>
      <c r="D616" s="336"/>
      <c r="E616" s="336"/>
      <c r="F616" s="336"/>
      <c r="G616" s="336"/>
      <c r="H616" s="336"/>
      <c r="I616" s="336"/>
      <c r="J616" s="336"/>
      <c r="K616" s="336"/>
      <c r="L616" s="336"/>
      <c r="M616" s="336"/>
      <c r="N616" s="336"/>
      <c r="O616" s="336"/>
      <c r="P616" s="336"/>
      <c r="Q616" s="311" t="s">
        <v>1031</v>
      </c>
      <c r="R616" s="311"/>
      <c r="S616" s="322" t="s">
        <v>2091</v>
      </c>
      <c r="T616" s="311"/>
      <c r="U616" s="150">
        <v>2.7</v>
      </c>
      <c r="V616" s="43">
        <v>1650</v>
      </c>
      <c r="W616" s="40">
        <v>1430</v>
      </c>
    </row>
    <row r="617" spans="1:23" customFormat="1" ht="16.5" customHeight="1" x14ac:dyDescent="0.25">
      <c r="A617" s="230"/>
      <c r="B617" s="352" t="s">
        <v>70</v>
      </c>
      <c r="C617" s="336"/>
      <c r="D617" s="336"/>
      <c r="E617" s="336"/>
      <c r="F617" s="336"/>
      <c r="G617" s="336"/>
      <c r="H617" s="336"/>
      <c r="I617" s="336"/>
      <c r="J617" s="336"/>
      <c r="K617" s="336"/>
      <c r="L617" s="336"/>
      <c r="M617" s="336"/>
      <c r="N617" s="336"/>
      <c r="O617" s="336"/>
      <c r="P617" s="336"/>
      <c r="Q617" s="311" t="s">
        <v>1031</v>
      </c>
      <c r="R617" s="311"/>
      <c r="S617" s="322" t="s">
        <v>2091</v>
      </c>
      <c r="T617" s="311"/>
      <c r="U617" s="150">
        <v>3.2</v>
      </c>
      <c r="V617" s="43">
        <v>1950</v>
      </c>
      <c r="W617" s="40">
        <v>1680</v>
      </c>
    </row>
    <row r="618" spans="1:23" customFormat="1" ht="16.5" customHeight="1" x14ac:dyDescent="0.25">
      <c r="A618" s="230"/>
      <c r="B618" s="352" t="s">
        <v>71</v>
      </c>
      <c r="C618" s="336"/>
      <c r="D618" s="336"/>
      <c r="E618" s="336"/>
      <c r="F618" s="336"/>
      <c r="G618" s="336"/>
      <c r="H618" s="336"/>
      <c r="I618" s="336"/>
      <c r="J618" s="336"/>
      <c r="K618" s="336"/>
      <c r="L618" s="336"/>
      <c r="M618" s="336"/>
      <c r="N618" s="336"/>
      <c r="O618" s="336"/>
      <c r="P618" s="336"/>
      <c r="Q618" s="311" t="s">
        <v>1031</v>
      </c>
      <c r="R618" s="311"/>
      <c r="S618" s="322" t="s">
        <v>2091</v>
      </c>
      <c r="T618" s="311"/>
      <c r="U618" s="150">
        <v>3.2</v>
      </c>
      <c r="V618" s="43">
        <v>1950</v>
      </c>
      <c r="W618" s="40">
        <v>1680</v>
      </c>
    </row>
    <row r="619" spans="1:23" customFormat="1" ht="33" customHeight="1" x14ac:dyDescent="0.25">
      <c r="A619" s="160" t="s">
        <v>180</v>
      </c>
      <c r="B619" s="352" t="s">
        <v>186</v>
      </c>
      <c r="C619" s="336"/>
      <c r="D619" s="336"/>
      <c r="E619" s="336"/>
      <c r="F619" s="336"/>
      <c r="G619" s="336"/>
      <c r="H619" s="336"/>
      <c r="I619" s="336"/>
      <c r="J619" s="336"/>
      <c r="K619" s="336"/>
      <c r="L619" s="336"/>
      <c r="M619" s="336"/>
      <c r="N619" s="336"/>
      <c r="O619" s="336"/>
      <c r="P619" s="336"/>
      <c r="Q619" s="311" t="s">
        <v>7</v>
      </c>
      <c r="R619" s="311"/>
      <c r="S619" s="322" t="s">
        <v>2094</v>
      </c>
      <c r="T619" s="311"/>
      <c r="U619" s="150">
        <v>0.25</v>
      </c>
      <c r="V619" s="43">
        <v>330</v>
      </c>
      <c r="W619" s="40">
        <v>280</v>
      </c>
    </row>
    <row r="620" spans="1:23" customFormat="1" ht="33" customHeight="1" x14ac:dyDescent="0.25">
      <c r="A620" s="135"/>
      <c r="B620" s="352" t="s">
        <v>97</v>
      </c>
      <c r="C620" s="336"/>
      <c r="D620" s="336"/>
      <c r="E620" s="336"/>
      <c r="F620" s="336"/>
      <c r="G620" s="336"/>
      <c r="H620" s="336"/>
      <c r="I620" s="336"/>
      <c r="J620" s="336"/>
      <c r="K620" s="336"/>
      <c r="L620" s="336"/>
      <c r="M620" s="336"/>
      <c r="N620" s="336"/>
      <c r="O620" s="336"/>
      <c r="P620" s="336"/>
      <c r="Q620" s="311" t="s">
        <v>1031</v>
      </c>
      <c r="R620" s="311"/>
      <c r="S620" s="322" t="s">
        <v>2094</v>
      </c>
      <c r="T620" s="311"/>
      <c r="U620" s="150">
        <v>1</v>
      </c>
      <c r="V620" s="43">
        <v>1330</v>
      </c>
      <c r="W620" s="40">
        <v>1140</v>
      </c>
    </row>
    <row r="621" spans="1:23" customFormat="1" ht="33" customHeight="1" x14ac:dyDescent="0.25">
      <c r="A621" s="160" t="s">
        <v>182</v>
      </c>
      <c r="B621" s="352" t="s">
        <v>185</v>
      </c>
      <c r="C621" s="336"/>
      <c r="D621" s="336"/>
      <c r="E621" s="336"/>
      <c r="F621" s="336"/>
      <c r="G621" s="336"/>
      <c r="H621" s="336"/>
      <c r="I621" s="336"/>
      <c r="J621" s="336"/>
      <c r="K621" s="336"/>
      <c r="L621" s="336"/>
      <c r="M621" s="336"/>
      <c r="N621" s="336"/>
      <c r="O621" s="336"/>
      <c r="P621" s="336"/>
      <c r="Q621" s="311" t="s">
        <v>7</v>
      </c>
      <c r="R621" s="311"/>
      <c r="S621" s="322" t="s">
        <v>2095</v>
      </c>
      <c r="T621" s="322"/>
      <c r="U621" s="150">
        <v>0.2</v>
      </c>
      <c r="V621" s="43">
        <v>230</v>
      </c>
      <c r="W621" s="40">
        <v>190</v>
      </c>
    </row>
    <row r="622" spans="1:23" customFormat="1" ht="33" customHeight="1" x14ac:dyDescent="0.25">
      <c r="A622" s="214"/>
      <c r="B622" s="352" t="s">
        <v>65</v>
      </c>
      <c r="C622" s="336"/>
      <c r="D622" s="336"/>
      <c r="E622" s="336"/>
      <c r="F622" s="336"/>
      <c r="G622" s="336"/>
      <c r="H622" s="336"/>
      <c r="I622" s="336"/>
      <c r="J622" s="336"/>
      <c r="K622" s="336"/>
      <c r="L622" s="336"/>
      <c r="M622" s="336"/>
      <c r="N622" s="336"/>
      <c r="O622" s="336"/>
      <c r="P622" s="336"/>
      <c r="Q622" s="311" t="s">
        <v>1031</v>
      </c>
      <c r="R622" s="311"/>
      <c r="S622" s="322" t="s">
        <v>2095</v>
      </c>
      <c r="T622" s="322"/>
      <c r="U622" s="150">
        <v>0.25</v>
      </c>
      <c r="V622" s="43">
        <v>290</v>
      </c>
      <c r="W622" s="40">
        <v>250</v>
      </c>
    </row>
    <row r="623" spans="1:23" customFormat="1" ht="33" customHeight="1" x14ac:dyDescent="0.25">
      <c r="A623" s="229"/>
      <c r="B623" s="352" t="s">
        <v>68</v>
      </c>
      <c r="C623" s="336"/>
      <c r="D623" s="336"/>
      <c r="E623" s="336"/>
      <c r="F623" s="336"/>
      <c r="G623" s="336"/>
      <c r="H623" s="336"/>
      <c r="I623" s="336"/>
      <c r="J623" s="336"/>
      <c r="K623" s="336"/>
      <c r="L623" s="336"/>
      <c r="M623" s="336"/>
      <c r="N623" s="336"/>
      <c r="O623" s="336"/>
      <c r="P623" s="336"/>
      <c r="Q623" s="311" t="s">
        <v>1031</v>
      </c>
      <c r="R623" s="311"/>
      <c r="S623" s="322" t="s">
        <v>2094</v>
      </c>
      <c r="T623" s="311"/>
      <c r="U623" s="150">
        <v>0.35</v>
      </c>
      <c r="V623" s="43">
        <v>460</v>
      </c>
      <c r="W623" s="40">
        <v>400</v>
      </c>
    </row>
    <row r="624" spans="1:23" customFormat="1" ht="33" customHeight="1" x14ac:dyDescent="0.25">
      <c r="A624" s="231"/>
      <c r="B624" s="352" t="s">
        <v>98</v>
      </c>
      <c r="C624" s="336"/>
      <c r="D624" s="336"/>
      <c r="E624" s="336"/>
      <c r="F624" s="336"/>
      <c r="G624" s="336"/>
      <c r="H624" s="336"/>
      <c r="I624" s="336"/>
      <c r="J624" s="336"/>
      <c r="K624" s="336"/>
      <c r="L624" s="336"/>
      <c r="M624" s="336"/>
      <c r="N624" s="336"/>
      <c r="O624" s="336"/>
      <c r="P624" s="336"/>
      <c r="Q624" s="311" t="s">
        <v>1031</v>
      </c>
      <c r="R624" s="311"/>
      <c r="S624" s="322" t="s">
        <v>2094</v>
      </c>
      <c r="T624" s="311"/>
      <c r="U624" s="150">
        <v>0.7</v>
      </c>
      <c r="V624" s="43">
        <v>930</v>
      </c>
      <c r="W624" s="40">
        <v>800</v>
      </c>
    </row>
    <row r="625" spans="1:23" customFormat="1" ht="16.5" customHeight="1" x14ac:dyDescent="0.25">
      <c r="A625" s="160" t="s">
        <v>183</v>
      </c>
      <c r="B625" s="352" t="s">
        <v>187</v>
      </c>
      <c r="C625" s="336"/>
      <c r="D625" s="336"/>
      <c r="E625" s="336"/>
      <c r="F625" s="336"/>
      <c r="G625" s="336"/>
      <c r="H625" s="336"/>
      <c r="I625" s="336"/>
      <c r="J625" s="336"/>
      <c r="K625" s="336"/>
      <c r="L625" s="336"/>
      <c r="M625" s="336"/>
      <c r="N625" s="336"/>
      <c r="O625" s="336"/>
      <c r="P625" s="336"/>
      <c r="Q625" s="311" t="s">
        <v>7</v>
      </c>
      <c r="R625" s="311"/>
      <c r="S625" s="322" t="s">
        <v>2096</v>
      </c>
      <c r="T625" s="311"/>
      <c r="U625" s="150">
        <v>0.25</v>
      </c>
      <c r="V625" s="43">
        <v>140</v>
      </c>
      <c r="W625" s="40">
        <v>120</v>
      </c>
    </row>
    <row r="626" spans="1:23" customFormat="1" ht="33" customHeight="1" x14ac:dyDescent="0.25">
      <c r="A626" s="213"/>
      <c r="B626" s="352" t="s">
        <v>188</v>
      </c>
      <c r="C626" s="336"/>
      <c r="D626" s="336"/>
      <c r="E626" s="336"/>
      <c r="F626" s="336"/>
      <c r="G626" s="336"/>
      <c r="H626" s="336"/>
      <c r="I626" s="336"/>
      <c r="J626" s="336"/>
      <c r="K626" s="336"/>
      <c r="L626" s="336"/>
      <c r="M626" s="336"/>
      <c r="N626" s="336"/>
      <c r="O626" s="336"/>
      <c r="P626" s="336"/>
      <c r="Q626" s="311"/>
      <c r="R626" s="311"/>
      <c r="S626" s="322" t="s">
        <v>2094</v>
      </c>
      <c r="T626" s="311"/>
      <c r="U626" s="150">
        <v>0.7</v>
      </c>
      <c r="V626" s="43">
        <v>1780</v>
      </c>
      <c r="W626" s="40">
        <v>1530</v>
      </c>
    </row>
    <row r="627" spans="1:23" customFormat="1" ht="33" customHeight="1" x14ac:dyDescent="0.25">
      <c r="A627" s="160" t="s">
        <v>184</v>
      </c>
      <c r="B627" s="352" t="s">
        <v>194</v>
      </c>
      <c r="C627" s="336"/>
      <c r="D627" s="336"/>
      <c r="E627" s="336"/>
      <c r="F627" s="336"/>
      <c r="G627" s="336"/>
      <c r="H627" s="336"/>
      <c r="I627" s="336"/>
      <c r="J627" s="336"/>
      <c r="K627" s="336"/>
      <c r="L627" s="336"/>
      <c r="M627" s="336"/>
      <c r="N627" s="336"/>
      <c r="O627" s="336"/>
      <c r="P627" s="336"/>
      <c r="Q627" s="311" t="s">
        <v>7</v>
      </c>
      <c r="R627" s="311"/>
      <c r="S627" s="322" t="s">
        <v>2090</v>
      </c>
      <c r="T627" s="311"/>
      <c r="U627" s="150">
        <v>1.36</v>
      </c>
      <c r="V627" s="43">
        <v>2180</v>
      </c>
      <c r="W627" s="40">
        <v>1880</v>
      </c>
    </row>
    <row r="628" spans="1:23" customFormat="1" ht="33" customHeight="1" x14ac:dyDescent="0.25">
      <c r="A628" s="68" t="s">
        <v>189</v>
      </c>
      <c r="B628" s="352" t="s">
        <v>193</v>
      </c>
      <c r="C628" s="336"/>
      <c r="D628" s="336"/>
      <c r="E628" s="336"/>
      <c r="F628" s="336"/>
      <c r="G628" s="336"/>
      <c r="H628" s="336"/>
      <c r="I628" s="336"/>
      <c r="J628" s="336"/>
      <c r="K628" s="336"/>
      <c r="L628" s="336"/>
      <c r="M628" s="336"/>
      <c r="N628" s="336"/>
      <c r="O628" s="336"/>
      <c r="P628" s="336"/>
      <c r="Q628" s="311" t="s">
        <v>8</v>
      </c>
      <c r="R628" s="311"/>
      <c r="S628" s="322" t="s">
        <v>2090</v>
      </c>
      <c r="T628" s="311"/>
      <c r="U628" s="150">
        <v>0.91</v>
      </c>
      <c r="V628" s="43">
        <v>1450</v>
      </c>
      <c r="W628" s="40">
        <v>1250</v>
      </c>
    </row>
    <row r="629" spans="1:23" customFormat="1" ht="33" customHeight="1" x14ac:dyDescent="0.25">
      <c r="A629" s="36" t="s">
        <v>190</v>
      </c>
      <c r="B629" s="352" t="s">
        <v>192</v>
      </c>
      <c r="C629" s="336"/>
      <c r="D629" s="336"/>
      <c r="E629" s="336"/>
      <c r="F629" s="336"/>
      <c r="G629" s="336"/>
      <c r="H629" s="336"/>
      <c r="I629" s="336"/>
      <c r="J629" s="336"/>
      <c r="K629" s="336"/>
      <c r="L629" s="336"/>
      <c r="M629" s="336"/>
      <c r="N629" s="336"/>
      <c r="O629" s="336"/>
      <c r="P629" s="336"/>
      <c r="Q629" s="311" t="s">
        <v>731</v>
      </c>
      <c r="R629" s="311"/>
      <c r="S629" s="322" t="s">
        <v>2090</v>
      </c>
      <c r="T629" s="311"/>
      <c r="U629" s="150">
        <v>0.5</v>
      </c>
      <c r="V629" s="43">
        <v>800</v>
      </c>
      <c r="W629" s="40">
        <v>690</v>
      </c>
    </row>
    <row r="630" spans="1:23" customFormat="1" ht="33" customHeight="1" x14ac:dyDescent="0.25">
      <c r="A630" s="230"/>
      <c r="B630" s="352" t="s">
        <v>482</v>
      </c>
      <c r="C630" s="336"/>
      <c r="D630" s="336"/>
      <c r="E630" s="336"/>
      <c r="F630" s="336"/>
      <c r="G630" s="336"/>
      <c r="H630" s="336"/>
      <c r="I630" s="336"/>
      <c r="J630" s="336"/>
      <c r="K630" s="336"/>
      <c r="L630" s="336"/>
      <c r="M630" s="336"/>
      <c r="N630" s="336"/>
      <c r="O630" s="336"/>
      <c r="P630" s="336"/>
      <c r="Q630" s="311" t="s">
        <v>731</v>
      </c>
      <c r="R630" s="311"/>
      <c r="S630" s="322" t="s">
        <v>2090</v>
      </c>
      <c r="T630" s="311"/>
      <c r="U630" s="150">
        <v>0.7</v>
      </c>
      <c r="V630" s="43">
        <v>1110</v>
      </c>
      <c r="W630" s="40">
        <v>960</v>
      </c>
    </row>
    <row r="631" spans="1:23" customFormat="1" ht="16.5" customHeight="1" x14ac:dyDescent="0.25">
      <c r="A631" s="160" t="s">
        <v>191</v>
      </c>
      <c r="B631" s="352" t="s">
        <v>223</v>
      </c>
      <c r="C631" s="336"/>
      <c r="D631" s="336"/>
      <c r="E631" s="336"/>
      <c r="F631" s="336"/>
      <c r="G631" s="336"/>
      <c r="H631" s="336"/>
      <c r="I631" s="336"/>
      <c r="J631" s="336"/>
      <c r="K631" s="336"/>
      <c r="L631" s="336"/>
      <c r="M631" s="336"/>
      <c r="N631" s="336"/>
      <c r="O631" s="336"/>
      <c r="P631" s="336"/>
      <c r="Q631" s="311" t="s">
        <v>5</v>
      </c>
      <c r="R631" s="311"/>
      <c r="S631" s="322" t="s">
        <v>2097</v>
      </c>
      <c r="T631" s="311"/>
      <c r="U631" s="150">
        <v>1.2</v>
      </c>
      <c r="V631" s="43">
        <v>650</v>
      </c>
      <c r="W631" s="40">
        <v>560</v>
      </c>
    </row>
    <row r="632" spans="1:23" customFormat="1" ht="33" customHeight="1" x14ac:dyDescent="0.25">
      <c r="A632" s="68" t="s">
        <v>195</v>
      </c>
      <c r="B632" s="352" t="s">
        <v>222</v>
      </c>
      <c r="C632" s="336"/>
      <c r="D632" s="336"/>
      <c r="E632" s="336"/>
      <c r="F632" s="336"/>
      <c r="G632" s="336"/>
      <c r="H632" s="336"/>
      <c r="I632" s="336"/>
      <c r="J632" s="336"/>
      <c r="K632" s="336"/>
      <c r="L632" s="336"/>
      <c r="M632" s="336"/>
      <c r="N632" s="336"/>
      <c r="O632" s="336"/>
      <c r="P632" s="336"/>
      <c r="Q632" s="311" t="s">
        <v>731</v>
      </c>
      <c r="R632" s="311"/>
      <c r="S632" s="322" t="s">
        <v>2095</v>
      </c>
      <c r="T632" s="322"/>
      <c r="U632" s="150">
        <v>0.5</v>
      </c>
      <c r="V632" s="43">
        <v>580</v>
      </c>
      <c r="W632" s="40">
        <v>500</v>
      </c>
    </row>
    <row r="633" spans="1:23" customFormat="1" ht="33" customHeight="1" x14ac:dyDescent="0.25">
      <c r="A633" s="68" t="s">
        <v>196</v>
      </c>
      <c r="B633" s="352" t="s">
        <v>221</v>
      </c>
      <c r="C633" s="336"/>
      <c r="D633" s="336"/>
      <c r="E633" s="336"/>
      <c r="F633" s="336"/>
      <c r="G633" s="336"/>
      <c r="H633" s="336"/>
      <c r="I633" s="336"/>
      <c r="J633" s="336"/>
      <c r="K633" s="336"/>
      <c r="L633" s="336"/>
      <c r="M633" s="336"/>
      <c r="N633" s="336"/>
      <c r="O633" s="336"/>
      <c r="P633" s="336"/>
      <c r="Q633" s="311" t="s">
        <v>673</v>
      </c>
      <c r="R633" s="311"/>
      <c r="S633" s="322" t="s">
        <v>2098</v>
      </c>
      <c r="T633" s="311"/>
      <c r="U633" s="67" t="s">
        <v>99</v>
      </c>
      <c r="V633" s="43">
        <v>550</v>
      </c>
      <c r="W633" s="40">
        <v>480</v>
      </c>
    </row>
    <row r="634" spans="1:23" customFormat="1" ht="16.5" customHeight="1" x14ac:dyDescent="0.25">
      <c r="A634" s="36" t="s">
        <v>197</v>
      </c>
      <c r="B634" s="352" t="s">
        <v>220</v>
      </c>
      <c r="C634" s="336"/>
      <c r="D634" s="336"/>
      <c r="E634" s="336"/>
      <c r="F634" s="336"/>
      <c r="G634" s="336"/>
      <c r="H634" s="336"/>
      <c r="I634" s="336"/>
      <c r="J634" s="336"/>
      <c r="K634" s="336"/>
      <c r="L634" s="336"/>
      <c r="M634" s="336"/>
      <c r="N634" s="336"/>
      <c r="O634" s="336"/>
      <c r="P634" s="336"/>
      <c r="Q634" s="311" t="s">
        <v>710</v>
      </c>
      <c r="R634" s="311"/>
      <c r="S634" s="322" t="s">
        <v>2096</v>
      </c>
      <c r="T634" s="311"/>
      <c r="U634" s="150">
        <v>0.25</v>
      </c>
      <c r="V634" s="43">
        <v>140</v>
      </c>
      <c r="W634" s="40">
        <v>120</v>
      </c>
    </row>
    <row r="635" spans="1:23" customFormat="1" ht="33" customHeight="1" x14ac:dyDescent="0.25">
      <c r="A635" s="68" t="s">
        <v>198</v>
      </c>
      <c r="B635" s="352" t="s">
        <v>219</v>
      </c>
      <c r="C635" s="336"/>
      <c r="D635" s="336"/>
      <c r="E635" s="336"/>
      <c r="F635" s="336"/>
      <c r="G635" s="336"/>
      <c r="H635" s="336"/>
      <c r="I635" s="336"/>
      <c r="J635" s="336"/>
      <c r="K635" s="336"/>
      <c r="L635" s="336"/>
      <c r="M635" s="336"/>
      <c r="N635" s="336"/>
      <c r="O635" s="336"/>
      <c r="P635" s="336"/>
      <c r="Q635" s="311" t="s">
        <v>673</v>
      </c>
      <c r="R635" s="311"/>
      <c r="S635" s="322" t="s">
        <v>2095</v>
      </c>
      <c r="T635" s="322"/>
      <c r="U635" s="150">
        <v>0.25</v>
      </c>
      <c r="V635" s="43">
        <v>290</v>
      </c>
      <c r="W635" s="40">
        <v>250</v>
      </c>
    </row>
    <row r="636" spans="1:23" customFormat="1" ht="34.5" customHeight="1" x14ac:dyDescent="0.25">
      <c r="A636" s="68" t="s">
        <v>199</v>
      </c>
      <c r="B636" s="352" t="s">
        <v>218</v>
      </c>
      <c r="C636" s="336"/>
      <c r="D636" s="336"/>
      <c r="E636" s="336"/>
      <c r="F636" s="336"/>
      <c r="G636" s="336"/>
      <c r="H636" s="336"/>
      <c r="I636" s="336"/>
      <c r="J636" s="336"/>
      <c r="K636" s="336"/>
      <c r="L636" s="336"/>
      <c r="M636" s="336"/>
      <c r="N636" s="336"/>
      <c r="O636" s="336"/>
      <c r="P636" s="336"/>
      <c r="Q636" s="311" t="s">
        <v>9</v>
      </c>
      <c r="R636" s="311"/>
      <c r="S636" s="322" t="s">
        <v>2096</v>
      </c>
      <c r="T636" s="311"/>
      <c r="U636" s="150">
        <v>0.5</v>
      </c>
      <c r="V636" s="43">
        <v>280</v>
      </c>
      <c r="W636" s="40">
        <v>240</v>
      </c>
    </row>
    <row r="637" spans="1:23" customFormat="1" ht="16.5" customHeight="1" x14ac:dyDescent="0.25">
      <c r="A637" s="36" t="s">
        <v>200</v>
      </c>
      <c r="B637" s="352" t="s">
        <v>217</v>
      </c>
      <c r="C637" s="336"/>
      <c r="D637" s="336"/>
      <c r="E637" s="336"/>
      <c r="F637" s="336"/>
      <c r="G637" s="336"/>
      <c r="H637" s="336"/>
      <c r="I637" s="336"/>
      <c r="J637" s="336"/>
      <c r="K637" s="336"/>
      <c r="L637" s="336"/>
      <c r="M637" s="336"/>
      <c r="N637" s="336"/>
      <c r="O637" s="336"/>
      <c r="P637" s="336"/>
      <c r="Q637" s="311" t="s">
        <v>9</v>
      </c>
      <c r="R637" s="311"/>
      <c r="S637" s="322" t="s">
        <v>2093</v>
      </c>
      <c r="T637" s="311"/>
      <c r="U637" s="150">
        <v>1.2</v>
      </c>
      <c r="V637" s="43">
        <v>740</v>
      </c>
      <c r="W637" s="40">
        <v>640</v>
      </c>
    </row>
    <row r="638" spans="1:23" customFormat="1" ht="16.5" customHeight="1" x14ac:dyDescent="0.25">
      <c r="A638" s="160" t="s">
        <v>201</v>
      </c>
      <c r="B638" s="352" t="s">
        <v>216</v>
      </c>
      <c r="C638" s="336"/>
      <c r="D638" s="336"/>
      <c r="E638" s="336"/>
      <c r="F638" s="336"/>
      <c r="G638" s="336"/>
      <c r="H638" s="336"/>
      <c r="I638" s="336"/>
      <c r="J638" s="336"/>
      <c r="K638" s="336"/>
      <c r="L638" s="336"/>
      <c r="M638" s="336"/>
      <c r="N638" s="336"/>
      <c r="O638" s="336"/>
      <c r="P638" s="336"/>
      <c r="Q638" s="311" t="s">
        <v>100</v>
      </c>
      <c r="R638" s="311"/>
      <c r="S638" s="322" t="s">
        <v>2093</v>
      </c>
      <c r="T638" s="311"/>
      <c r="U638" s="150">
        <v>2.16</v>
      </c>
      <c r="V638" s="43">
        <v>1310</v>
      </c>
      <c r="W638" s="40">
        <v>1130</v>
      </c>
    </row>
    <row r="639" spans="1:23" customFormat="1" ht="16.5" customHeight="1" x14ac:dyDescent="0.25">
      <c r="A639" s="160" t="s">
        <v>202</v>
      </c>
      <c r="B639" s="352" t="s">
        <v>215</v>
      </c>
      <c r="C639" s="336"/>
      <c r="D639" s="336"/>
      <c r="E639" s="336"/>
      <c r="F639" s="336"/>
      <c r="G639" s="336"/>
      <c r="H639" s="336"/>
      <c r="I639" s="336"/>
      <c r="J639" s="336"/>
      <c r="K639" s="336"/>
      <c r="L639" s="336"/>
      <c r="M639" s="336"/>
      <c r="N639" s="336"/>
      <c r="O639" s="336"/>
      <c r="P639" s="336"/>
      <c r="Q639" s="311" t="s">
        <v>101</v>
      </c>
      <c r="R639" s="311"/>
      <c r="S639" s="322" t="s">
        <v>10</v>
      </c>
      <c r="T639" s="311"/>
      <c r="U639" s="150">
        <v>0.54</v>
      </c>
      <c r="V639" s="43">
        <v>410</v>
      </c>
      <c r="W639" s="40">
        <v>360</v>
      </c>
    </row>
    <row r="640" spans="1:23" customFormat="1" ht="16.5" customHeight="1" x14ac:dyDescent="0.25">
      <c r="A640" s="160" t="s">
        <v>203</v>
      </c>
      <c r="B640" s="352" t="s">
        <v>214</v>
      </c>
      <c r="C640" s="336"/>
      <c r="D640" s="336"/>
      <c r="E640" s="336"/>
      <c r="F640" s="336"/>
      <c r="G640" s="336"/>
      <c r="H640" s="336"/>
      <c r="I640" s="336"/>
      <c r="J640" s="336"/>
      <c r="K640" s="336"/>
      <c r="L640" s="336"/>
      <c r="M640" s="336"/>
      <c r="N640" s="336"/>
      <c r="O640" s="336"/>
      <c r="P640" s="336"/>
      <c r="Q640" s="311" t="s">
        <v>100</v>
      </c>
      <c r="R640" s="311"/>
      <c r="S640" s="322" t="s">
        <v>2093</v>
      </c>
      <c r="T640" s="311"/>
      <c r="U640" s="150">
        <v>0.9</v>
      </c>
      <c r="V640" s="43">
        <v>550</v>
      </c>
      <c r="W640" s="40">
        <v>480</v>
      </c>
    </row>
    <row r="641" spans="1:23" customFormat="1" ht="16.5" customHeight="1" x14ac:dyDescent="0.25">
      <c r="A641" s="68" t="s">
        <v>204</v>
      </c>
      <c r="B641" s="352" t="s">
        <v>213</v>
      </c>
      <c r="C641" s="336"/>
      <c r="D641" s="336"/>
      <c r="E641" s="336"/>
      <c r="F641" s="336"/>
      <c r="G641" s="336"/>
      <c r="H641" s="336"/>
      <c r="I641" s="336"/>
      <c r="J641" s="336"/>
      <c r="K641" s="336"/>
      <c r="L641" s="336"/>
      <c r="M641" s="336"/>
      <c r="N641" s="336"/>
      <c r="O641" s="336"/>
      <c r="P641" s="336"/>
      <c r="Q641" s="311" t="s">
        <v>101</v>
      </c>
      <c r="R641" s="311"/>
      <c r="S641" s="322" t="s">
        <v>10</v>
      </c>
      <c r="T641" s="311"/>
      <c r="U641" s="150">
        <v>0.16</v>
      </c>
      <c r="V641" s="43">
        <v>130</v>
      </c>
      <c r="W641" s="40">
        <v>110</v>
      </c>
    </row>
    <row r="642" spans="1:23" customFormat="1" ht="16.5" customHeight="1" x14ac:dyDescent="0.25">
      <c r="A642" s="36" t="s">
        <v>205</v>
      </c>
      <c r="B642" s="352" t="s">
        <v>212</v>
      </c>
      <c r="C642" s="336"/>
      <c r="D642" s="336"/>
      <c r="E642" s="336"/>
      <c r="F642" s="336"/>
      <c r="G642" s="336"/>
      <c r="H642" s="336"/>
      <c r="I642" s="336"/>
      <c r="J642" s="336"/>
      <c r="K642" s="336"/>
      <c r="L642" s="336"/>
      <c r="M642" s="336"/>
      <c r="N642" s="336"/>
      <c r="O642" s="336"/>
      <c r="P642" s="336"/>
      <c r="Q642" s="311" t="s">
        <v>9</v>
      </c>
      <c r="R642" s="311"/>
      <c r="S642" s="322" t="s">
        <v>2093</v>
      </c>
      <c r="T642" s="311"/>
      <c r="U642" s="150">
        <v>0.15</v>
      </c>
      <c r="V642" s="43">
        <v>90</v>
      </c>
      <c r="W642" s="40">
        <v>80</v>
      </c>
    </row>
    <row r="643" spans="1:23" customFormat="1" ht="16.5" customHeight="1" x14ac:dyDescent="0.25">
      <c r="A643" s="160" t="s">
        <v>206</v>
      </c>
      <c r="B643" s="352" t="s">
        <v>211</v>
      </c>
      <c r="C643" s="336"/>
      <c r="D643" s="336"/>
      <c r="E643" s="336"/>
      <c r="F643" s="336"/>
      <c r="G643" s="336"/>
      <c r="H643" s="336"/>
      <c r="I643" s="336"/>
      <c r="J643" s="336"/>
      <c r="K643" s="336"/>
      <c r="L643" s="336"/>
      <c r="M643" s="336"/>
      <c r="N643" s="336"/>
      <c r="O643" s="336"/>
      <c r="P643" s="336"/>
      <c r="Q643" s="311" t="s">
        <v>102</v>
      </c>
      <c r="R643" s="311"/>
      <c r="S643" s="322" t="s">
        <v>11</v>
      </c>
      <c r="T643" s="311"/>
      <c r="U643" s="150">
        <v>0.3</v>
      </c>
      <c r="V643" s="43">
        <v>230</v>
      </c>
      <c r="W643" s="40">
        <v>190</v>
      </c>
    </row>
    <row r="644" spans="1:23" customFormat="1" ht="16.5" customHeight="1" x14ac:dyDescent="0.25">
      <c r="A644" s="160" t="s">
        <v>207</v>
      </c>
      <c r="B644" s="352" t="s">
        <v>210</v>
      </c>
      <c r="C644" s="336"/>
      <c r="D644" s="336"/>
      <c r="E644" s="336"/>
      <c r="F644" s="336"/>
      <c r="G644" s="336"/>
      <c r="H644" s="336"/>
      <c r="I644" s="336"/>
      <c r="J644" s="336"/>
      <c r="K644" s="336"/>
      <c r="L644" s="336"/>
      <c r="M644" s="336"/>
      <c r="N644" s="336"/>
      <c r="O644" s="336"/>
      <c r="P644" s="336"/>
      <c r="Q644" s="311" t="s">
        <v>1092</v>
      </c>
      <c r="R644" s="311"/>
      <c r="S644" s="322" t="s">
        <v>103</v>
      </c>
      <c r="T644" s="311"/>
      <c r="U644" s="150">
        <v>2.5</v>
      </c>
      <c r="V644" s="43">
        <v>2350</v>
      </c>
      <c r="W644" s="40">
        <v>2030</v>
      </c>
    </row>
    <row r="645" spans="1:23" customFormat="1" ht="16.5" customHeight="1" x14ac:dyDescent="0.25">
      <c r="A645" s="68" t="s">
        <v>208</v>
      </c>
      <c r="B645" s="352" t="s">
        <v>209</v>
      </c>
      <c r="C645" s="336"/>
      <c r="D645" s="336"/>
      <c r="E645" s="336"/>
      <c r="F645" s="336"/>
      <c r="G645" s="336"/>
      <c r="H645" s="336"/>
      <c r="I645" s="336"/>
      <c r="J645" s="336"/>
      <c r="K645" s="336"/>
      <c r="L645" s="336"/>
      <c r="M645" s="336"/>
      <c r="N645" s="336"/>
      <c r="O645" s="336"/>
      <c r="P645" s="336"/>
      <c r="Q645" s="311" t="s">
        <v>1031</v>
      </c>
      <c r="R645" s="311"/>
      <c r="S645" s="322" t="s">
        <v>103</v>
      </c>
      <c r="T645" s="311"/>
      <c r="U645" s="150">
        <v>10</v>
      </c>
      <c r="V645" s="43">
        <v>9400</v>
      </c>
      <c r="W645" s="40">
        <v>8120</v>
      </c>
    </row>
    <row r="646" spans="1:23" s="35" customFormat="1" ht="28.5" customHeight="1" x14ac:dyDescent="0.25">
      <c r="A646" s="36"/>
      <c r="B646" s="457" t="s">
        <v>434</v>
      </c>
      <c r="C646" s="458"/>
      <c r="D646" s="458"/>
      <c r="E646" s="458"/>
      <c r="F646" s="458"/>
      <c r="G646" s="458"/>
      <c r="H646" s="458"/>
      <c r="I646" s="458"/>
      <c r="J646" s="458"/>
      <c r="K646" s="458"/>
      <c r="L646" s="458"/>
      <c r="M646" s="458"/>
      <c r="N646" s="458"/>
      <c r="O646" s="458"/>
      <c r="P646" s="458"/>
      <c r="Q646" s="458"/>
      <c r="R646" s="458"/>
      <c r="S646" s="458"/>
      <c r="T646" s="458"/>
      <c r="U646" s="458"/>
      <c r="V646" s="458"/>
      <c r="W646" s="459"/>
    </row>
    <row r="647" spans="1:23" customFormat="1" ht="16.5" customHeight="1" x14ac:dyDescent="0.25">
      <c r="A647" s="229" t="s">
        <v>879</v>
      </c>
      <c r="B647" s="309" t="s">
        <v>880</v>
      </c>
      <c r="C647" s="309"/>
      <c r="D647" s="309"/>
      <c r="E647" s="309"/>
      <c r="F647" s="309"/>
      <c r="G647" s="309"/>
      <c r="H647" s="309"/>
      <c r="I647" s="309"/>
      <c r="J647" s="309"/>
      <c r="K647" s="309"/>
      <c r="L647" s="309"/>
      <c r="M647" s="309"/>
      <c r="N647" s="309"/>
      <c r="O647" s="309"/>
      <c r="P647" s="309"/>
      <c r="Q647" s="310"/>
      <c r="R647" s="310"/>
      <c r="S647" s="314"/>
      <c r="T647" s="314"/>
      <c r="U647" s="208"/>
      <c r="V647" s="40"/>
      <c r="W647" s="40"/>
    </row>
    <row r="648" spans="1:23" customFormat="1" ht="33" customHeight="1" x14ac:dyDescent="0.25">
      <c r="A648" s="230"/>
      <c r="B648" s="274" t="s">
        <v>1028</v>
      </c>
      <c r="C648" s="274"/>
      <c r="D648" s="274"/>
      <c r="E648" s="274"/>
      <c r="F648" s="274"/>
      <c r="G648" s="274"/>
      <c r="H648" s="274"/>
      <c r="I648" s="274"/>
      <c r="J648" s="274"/>
      <c r="K648" s="274"/>
      <c r="L648" s="274"/>
      <c r="M648" s="274"/>
      <c r="N648" s="274"/>
      <c r="O648" s="274"/>
      <c r="P648" s="274"/>
      <c r="Q648" s="310" t="s">
        <v>881</v>
      </c>
      <c r="R648" s="310"/>
      <c r="S648" s="347" t="s">
        <v>2099</v>
      </c>
      <c r="T648" s="314"/>
      <c r="U648" s="197">
        <v>7.5</v>
      </c>
      <c r="V648" s="43">
        <v>15480</v>
      </c>
      <c r="W648" s="40">
        <v>13370</v>
      </c>
    </row>
    <row r="649" spans="1:23" customFormat="1" ht="33" customHeight="1" x14ac:dyDescent="0.25">
      <c r="A649" s="230"/>
      <c r="B649" s="274" t="s">
        <v>1030</v>
      </c>
      <c r="C649" s="274"/>
      <c r="D649" s="274"/>
      <c r="E649" s="274"/>
      <c r="F649" s="274"/>
      <c r="G649" s="274"/>
      <c r="H649" s="274"/>
      <c r="I649" s="274"/>
      <c r="J649" s="274"/>
      <c r="K649" s="274"/>
      <c r="L649" s="274"/>
      <c r="M649" s="274"/>
      <c r="N649" s="274"/>
      <c r="O649" s="274"/>
      <c r="P649" s="274"/>
      <c r="Q649" s="310" t="s">
        <v>1031</v>
      </c>
      <c r="R649" s="310"/>
      <c r="S649" s="347" t="s">
        <v>2100</v>
      </c>
      <c r="T649" s="314"/>
      <c r="U649" s="204">
        <v>9.75</v>
      </c>
      <c r="V649" s="43">
        <v>20130</v>
      </c>
      <c r="W649" s="40">
        <v>17390</v>
      </c>
    </row>
    <row r="650" spans="1:23" customFormat="1" ht="33" customHeight="1" x14ac:dyDescent="0.25">
      <c r="A650" s="231"/>
      <c r="B650" s="274" t="s">
        <v>1033</v>
      </c>
      <c r="C650" s="274"/>
      <c r="D650" s="274"/>
      <c r="E650" s="274"/>
      <c r="F650" s="274"/>
      <c r="G650" s="274"/>
      <c r="H650" s="274"/>
      <c r="I650" s="274"/>
      <c r="J650" s="274"/>
      <c r="K650" s="274"/>
      <c r="L650" s="274"/>
      <c r="M650" s="274"/>
      <c r="N650" s="274"/>
      <c r="O650" s="274"/>
      <c r="P650" s="274"/>
      <c r="Q650" s="310" t="s">
        <v>1031</v>
      </c>
      <c r="R650" s="310"/>
      <c r="S650" s="347" t="s">
        <v>2101</v>
      </c>
      <c r="T650" s="347"/>
      <c r="U650" s="204">
        <v>12.75</v>
      </c>
      <c r="V650" s="43">
        <v>12580</v>
      </c>
      <c r="W650" s="40">
        <v>10860</v>
      </c>
    </row>
    <row r="651" spans="1:23" customFormat="1" ht="16.5" customHeight="1" x14ac:dyDescent="0.25">
      <c r="A651" s="229"/>
      <c r="B651" s="274" t="s">
        <v>1034</v>
      </c>
      <c r="C651" s="274"/>
      <c r="D651" s="274"/>
      <c r="E651" s="274"/>
      <c r="F651" s="274"/>
      <c r="G651" s="274"/>
      <c r="H651" s="274"/>
      <c r="I651" s="274"/>
      <c r="J651" s="274"/>
      <c r="K651" s="274"/>
      <c r="L651" s="274"/>
      <c r="M651" s="274"/>
      <c r="N651" s="274"/>
      <c r="O651" s="274"/>
      <c r="P651" s="274"/>
      <c r="Q651" s="310" t="s">
        <v>1031</v>
      </c>
      <c r="R651" s="310"/>
      <c r="S651" s="347" t="s">
        <v>1032</v>
      </c>
      <c r="T651" s="347"/>
      <c r="U651" s="221">
        <v>15</v>
      </c>
      <c r="V651" s="43">
        <v>14790</v>
      </c>
      <c r="W651" s="40">
        <v>12780</v>
      </c>
    </row>
    <row r="652" spans="1:23" customFormat="1" ht="16.5" customHeight="1" x14ac:dyDescent="0.25">
      <c r="A652" s="231"/>
      <c r="B652" s="274" t="s">
        <v>1035</v>
      </c>
      <c r="C652" s="274"/>
      <c r="D652" s="274"/>
      <c r="E652" s="274"/>
      <c r="F652" s="274"/>
      <c r="G652" s="274"/>
      <c r="H652" s="274"/>
      <c r="I652" s="274"/>
      <c r="J652" s="274"/>
      <c r="K652" s="274"/>
      <c r="L652" s="274"/>
      <c r="M652" s="274"/>
      <c r="N652" s="274"/>
      <c r="O652" s="274"/>
      <c r="P652" s="274"/>
      <c r="Q652" s="310" t="s">
        <v>1031</v>
      </c>
      <c r="R652" s="310"/>
      <c r="S652" s="347" t="s">
        <v>1032</v>
      </c>
      <c r="T652" s="347"/>
      <c r="U652" s="221">
        <v>18.75</v>
      </c>
      <c r="V652" s="43">
        <v>18490</v>
      </c>
      <c r="W652" s="40">
        <v>15970</v>
      </c>
    </row>
    <row r="653" spans="1:23" customFormat="1" ht="17.25" customHeight="1" x14ac:dyDescent="0.25">
      <c r="A653" s="230" t="s">
        <v>882</v>
      </c>
      <c r="B653" s="460" t="s">
        <v>883</v>
      </c>
      <c r="C653" s="461"/>
      <c r="D653" s="461"/>
      <c r="E653" s="461"/>
      <c r="F653" s="461"/>
      <c r="G653" s="461"/>
      <c r="H653" s="461"/>
      <c r="I653" s="461"/>
      <c r="J653" s="461"/>
      <c r="K653" s="461"/>
      <c r="L653" s="461"/>
      <c r="M653" s="461"/>
      <c r="N653" s="461"/>
      <c r="O653" s="461"/>
      <c r="P653" s="462"/>
      <c r="Q653" s="398"/>
      <c r="R653" s="413"/>
      <c r="S653" s="398"/>
      <c r="T653" s="413"/>
      <c r="U653" s="144"/>
      <c r="V653" s="43"/>
      <c r="W653" s="40" t="s">
        <v>1039</v>
      </c>
    </row>
    <row r="654" spans="1:23" customFormat="1" ht="33" customHeight="1" x14ac:dyDescent="0.25">
      <c r="A654" s="230"/>
      <c r="B654" s="274" t="s">
        <v>1028</v>
      </c>
      <c r="C654" s="274"/>
      <c r="D654" s="274"/>
      <c r="E654" s="274"/>
      <c r="F654" s="274"/>
      <c r="G654" s="274"/>
      <c r="H654" s="274"/>
      <c r="I654" s="274"/>
      <c r="J654" s="274"/>
      <c r="K654" s="274"/>
      <c r="L654" s="274"/>
      <c r="M654" s="274"/>
      <c r="N654" s="274"/>
      <c r="O654" s="274"/>
      <c r="P654" s="274"/>
      <c r="Q654" s="310" t="s">
        <v>881</v>
      </c>
      <c r="R654" s="310"/>
      <c r="S654" s="347" t="s">
        <v>2102</v>
      </c>
      <c r="T654" s="314"/>
      <c r="U654" s="197">
        <v>5.77</v>
      </c>
      <c r="V654" s="43">
        <v>11910</v>
      </c>
      <c r="W654" s="40">
        <v>10290</v>
      </c>
    </row>
    <row r="655" spans="1:23" customFormat="1" ht="33" customHeight="1" x14ac:dyDescent="0.25">
      <c r="A655" s="230"/>
      <c r="B655" s="274" t="s">
        <v>1030</v>
      </c>
      <c r="C655" s="274"/>
      <c r="D655" s="274"/>
      <c r="E655" s="274"/>
      <c r="F655" s="274"/>
      <c r="G655" s="274"/>
      <c r="H655" s="274"/>
      <c r="I655" s="274"/>
      <c r="J655" s="274"/>
      <c r="K655" s="274"/>
      <c r="L655" s="274"/>
      <c r="M655" s="274"/>
      <c r="N655" s="274"/>
      <c r="O655" s="274"/>
      <c r="P655" s="274"/>
      <c r="Q655" s="310" t="s">
        <v>1031</v>
      </c>
      <c r="R655" s="310"/>
      <c r="S655" s="347" t="s">
        <v>2102</v>
      </c>
      <c r="T655" s="314"/>
      <c r="U655" s="197">
        <v>7.5</v>
      </c>
      <c r="V655" s="43">
        <v>15480</v>
      </c>
      <c r="W655" s="40">
        <v>13370</v>
      </c>
    </row>
    <row r="656" spans="1:23" customFormat="1" ht="33" customHeight="1" x14ac:dyDescent="0.25">
      <c r="A656" s="230"/>
      <c r="B656" s="274" t="s">
        <v>1033</v>
      </c>
      <c r="C656" s="274"/>
      <c r="D656" s="274"/>
      <c r="E656" s="274"/>
      <c r="F656" s="274"/>
      <c r="G656" s="274"/>
      <c r="H656" s="274"/>
      <c r="I656" s="274"/>
      <c r="J656" s="274"/>
      <c r="K656" s="274"/>
      <c r="L656" s="274"/>
      <c r="M656" s="274"/>
      <c r="N656" s="274"/>
      <c r="O656" s="274"/>
      <c r="P656" s="274"/>
      <c r="Q656" s="310" t="s">
        <v>1031</v>
      </c>
      <c r="R656" s="310"/>
      <c r="S656" s="347" t="s">
        <v>2103</v>
      </c>
      <c r="T656" s="314"/>
      <c r="U656" s="197">
        <v>9.81</v>
      </c>
      <c r="V656" s="43">
        <v>21630</v>
      </c>
      <c r="W656" s="40">
        <v>18680</v>
      </c>
    </row>
    <row r="657" spans="1:23" customFormat="1" ht="33" customHeight="1" x14ac:dyDescent="0.25">
      <c r="A657" s="230"/>
      <c r="B657" s="274" t="s">
        <v>1034</v>
      </c>
      <c r="C657" s="274"/>
      <c r="D657" s="274"/>
      <c r="E657" s="274"/>
      <c r="F657" s="274"/>
      <c r="G657" s="274"/>
      <c r="H657" s="274"/>
      <c r="I657" s="274"/>
      <c r="J657" s="274"/>
      <c r="K657" s="274"/>
      <c r="L657" s="274"/>
      <c r="M657" s="274"/>
      <c r="N657" s="274"/>
      <c r="O657" s="274"/>
      <c r="P657" s="274"/>
      <c r="Q657" s="310" t="s">
        <v>1031</v>
      </c>
      <c r="R657" s="310"/>
      <c r="S657" s="347" t="s">
        <v>2103</v>
      </c>
      <c r="T657" s="314"/>
      <c r="U657" s="197">
        <v>11.54</v>
      </c>
      <c r="V657" s="43">
        <v>25450</v>
      </c>
      <c r="W657" s="40">
        <v>21990</v>
      </c>
    </row>
    <row r="658" spans="1:23" customFormat="1" ht="33" customHeight="1" x14ac:dyDescent="0.25">
      <c r="A658" s="230"/>
      <c r="B658" s="274" t="s">
        <v>1035</v>
      </c>
      <c r="C658" s="274"/>
      <c r="D658" s="274"/>
      <c r="E658" s="274"/>
      <c r="F658" s="274"/>
      <c r="G658" s="274"/>
      <c r="H658" s="274"/>
      <c r="I658" s="274"/>
      <c r="J658" s="274"/>
      <c r="K658" s="274"/>
      <c r="L658" s="274"/>
      <c r="M658" s="274"/>
      <c r="N658" s="274"/>
      <c r="O658" s="274"/>
      <c r="P658" s="274"/>
      <c r="Q658" s="310" t="s">
        <v>1031</v>
      </c>
      <c r="R658" s="310"/>
      <c r="S658" s="347" t="s">
        <v>2103</v>
      </c>
      <c r="T658" s="314"/>
      <c r="U658" s="197">
        <v>14.42</v>
      </c>
      <c r="V658" s="43">
        <v>31800</v>
      </c>
      <c r="W658" s="40">
        <v>27480</v>
      </c>
    </row>
    <row r="659" spans="1:23" s="20" customFormat="1" ht="21.75" customHeight="1" x14ac:dyDescent="0.25">
      <c r="A659" s="23"/>
      <c r="B659" s="463" t="s">
        <v>435</v>
      </c>
      <c r="C659" s="464"/>
      <c r="D659" s="464"/>
      <c r="E659" s="464"/>
      <c r="F659" s="464"/>
      <c r="G659" s="464"/>
      <c r="H659" s="464"/>
      <c r="I659" s="464"/>
      <c r="J659" s="464"/>
      <c r="K659" s="464"/>
      <c r="L659" s="464"/>
      <c r="M659" s="464"/>
      <c r="N659" s="464"/>
      <c r="O659" s="464"/>
      <c r="P659" s="464"/>
      <c r="Q659" s="464"/>
      <c r="R659" s="464"/>
      <c r="S659" s="464"/>
      <c r="T659" s="464"/>
      <c r="U659" s="464"/>
      <c r="V659" s="464"/>
      <c r="W659" s="465"/>
    </row>
    <row r="660" spans="1:23" s="20" customFormat="1" ht="21.75" customHeight="1" x14ac:dyDescent="0.25">
      <c r="A660" s="23"/>
      <c r="B660" s="463" t="s">
        <v>436</v>
      </c>
      <c r="C660" s="464"/>
      <c r="D660" s="464"/>
      <c r="E660" s="464"/>
      <c r="F660" s="464"/>
      <c r="G660" s="464"/>
      <c r="H660" s="464"/>
      <c r="I660" s="464"/>
      <c r="J660" s="464"/>
      <c r="K660" s="464"/>
      <c r="L660" s="464"/>
      <c r="M660" s="464"/>
      <c r="N660" s="464"/>
      <c r="O660" s="464"/>
      <c r="P660" s="464"/>
      <c r="Q660" s="464"/>
      <c r="R660" s="464"/>
      <c r="S660" s="464"/>
      <c r="T660" s="464"/>
      <c r="U660" s="464"/>
      <c r="V660" s="464"/>
      <c r="W660" s="465"/>
    </row>
    <row r="661" spans="1:23" s="20" customFormat="1" ht="16.5" customHeight="1" x14ac:dyDescent="0.25">
      <c r="A661" s="215" t="s">
        <v>437</v>
      </c>
      <c r="B661" s="274" t="s">
        <v>884</v>
      </c>
      <c r="C661" s="337"/>
      <c r="D661" s="337"/>
      <c r="E661" s="337"/>
      <c r="F661" s="337"/>
      <c r="G661" s="337"/>
      <c r="H661" s="337"/>
      <c r="I661" s="337"/>
      <c r="J661" s="337"/>
      <c r="K661" s="337"/>
      <c r="L661" s="337"/>
      <c r="M661" s="337"/>
      <c r="N661" s="337"/>
      <c r="O661" s="337"/>
      <c r="P661" s="337"/>
      <c r="Q661" s="305" t="s">
        <v>1093</v>
      </c>
      <c r="R661" s="305"/>
      <c r="S661" s="274" t="s">
        <v>2044</v>
      </c>
      <c r="T661" s="274"/>
      <c r="U661" s="13">
        <v>1.1000000000000001</v>
      </c>
      <c r="V661" s="43">
        <v>1340</v>
      </c>
      <c r="W661" s="40">
        <v>1160</v>
      </c>
    </row>
    <row r="662" spans="1:23" customFormat="1" ht="16.5" customHeight="1" x14ac:dyDescent="0.25">
      <c r="A662" s="228" t="s">
        <v>885</v>
      </c>
      <c r="B662" s="309" t="s">
        <v>886</v>
      </c>
      <c r="C662" s="309"/>
      <c r="D662" s="309"/>
      <c r="E662" s="309"/>
      <c r="F662" s="309"/>
      <c r="G662" s="309"/>
      <c r="H662" s="309"/>
      <c r="I662" s="309"/>
      <c r="J662" s="309"/>
      <c r="K662" s="309"/>
      <c r="L662" s="309"/>
      <c r="M662" s="309"/>
      <c r="N662" s="309"/>
      <c r="O662" s="309"/>
      <c r="P662" s="309"/>
      <c r="Q662" s="310"/>
      <c r="R662" s="310"/>
      <c r="S662" s="314"/>
      <c r="T662" s="314"/>
      <c r="U662" s="208"/>
      <c r="V662" s="43"/>
      <c r="W662" s="40" t="s">
        <v>1039</v>
      </c>
    </row>
    <row r="663" spans="1:23" customFormat="1" ht="33" customHeight="1" x14ac:dyDescent="0.25">
      <c r="A663" s="213"/>
      <c r="B663" s="274" t="s">
        <v>1028</v>
      </c>
      <c r="C663" s="274"/>
      <c r="D663" s="274"/>
      <c r="E663" s="274"/>
      <c r="F663" s="274"/>
      <c r="G663" s="274"/>
      <c r="H663" s="274"/>
      <c r="I663" s="274"/>
      <c r="J663" s="274"/>
      <c r="K663" s="274"/>
      <c r="L663" s="274"/>
      <c r="M663" s="274"/>
      <c r="N663" s="274"/>
      <c r="O663" s="274"/>
      <c r="P663" s="274"/>
      <c r="Q663" s="310" t="s">
        <v>1066</v>
      </c>
      <c r="R663" s="310"/>
      <c r="S663" s="322" t="s">
        <v>2104</v>
      </c>
      <c r="T663" s="311"/>
      <c r="U663" s="197">
        <v>3.9</v>
      </c>
      <c r="V663" s="43">
        <v>6980</v>
      </c>
      <c r="W663" s="40">
        <v>6030</v>
      </c>
    </row>
    <row r="664" spans="1:23" customFormat="1" ht="33" customHeight="1" x14ac:dyDescent="0.25">
      <c r="A664" s="213"/>
      <c r="B664" s="274" t="s">
        <v>1030</v>
      </c>
      <c r="C664" s="274"/>
      <c r="D664" s="274"/>
      <c r="E664" s="274"/>
      <c r="F664" s="274"/>
      <c r="G664" s="274"/>
      <c r="H664" s="274"/>
      <c r="I664" s="274"/>
      <c r="J664" s="274"/>
      <c r="K664" s="274"/>
      <c r="L664" s="274"/>
      <c r="M664" s="274"/>
      <c r="N664" s="274"/>
      <c r="O664" s="274"/>
      <c r="P664" s="274"/>
      <c r="Q664" s="310" t="s">
        <v>1031</v>
      </c>
      <c r="R664" s="310"/>
      <c r="S664" s="322" t="s">
        <v>2104</v>
      </c>
      <c r="T664" s="311"/>
      <c r="U664" s="197">
        <v>4.6500000000000004</v>
      </c>
      <c r="V664" s="43">
        <v>8310</v>
      </c>
      <c r="W664" s="40">
        <v>7180</v>
      </c>
    </row>
    <row r="665" spans="1:23" customFormat="1" ht="33" customHeight="1" x14ac:dyDescent="0.25">
      <c r="A665" s="213"/>
      <c r="B665" s="274" t="s">
        <v>1033</v>
      </c>
      <c r="C665" s="274"/>
      <c r="D665" s="274"/>
      <c r="E665" s="274"/>
      <c r="F665" s="274"/>
      <c r="G665" s="274"/>
      <c r="H665" s="274"/>
      <c r="I665" s="274"/>
      <c r="J665" s="274"/>
      <c r="K665" s="274"/>
      <c r="L665" s="274"/>
      <c r="M665" s="274"/>
      <c r="N665" s="274"/>
      <c r="O665" s="274"/>
      <c r="P665" s="274"/>
      <c r="Q665" s="310" t="s">
        <v>1031</v>
      </c>
      <c r="R665" s="310"/>
      <c r="S665" s="322" t="s">
        <v>2105</v>
      </c>
      <c r="T665" s="311"/>
      <c r="U665" s="197">
        <v>5.4</v>
      </c>
      <c r="V665" s="43">
        <v>10410</v>
      </c>
      <c r="W665" s="40">
        <v>9000</v>
      </c>
    </row>
    <row r="666" spans="1:23" customFormat="1" ht="33" customHeight="1" x14ac:dyDescent="0.25">
      <c r="A666" s="213"/>
      <c r="B666" s="274" t="s">
        <v>1034</v>
      </c>
      <c r="C666" s="274"/>
      <c r="D666" s="274"/>
      <c r="E666" s="274"/>
      <c r="F666" s="274"/>
      <c r="G666" s="274"/>
      <c r="H666" s="274"/>
      <c r="I666" s="274"/>
      <c r="J666" s="274"/>
      <c r="K666" s="274"/>
      <c r="L666" s="274"/>
      <c r="M666" s="274"/>
      <c r="N666" s="274"/>
      <c r="O666" s="274"/>
      <c r="P666" s="274"/>
      <c r="Q666" s="310" t="s">
        <v>1031</v>
      </c>
      <c r="R666" s="310"/>
      <c r="S666" s="322" t="s">
        <v>2105</v>
      </c>
      <c r="T666" s="311"/>
      <c r="U666" s="197">
        <v>6.15</v>
      </c>
      <c r="V666" s="43">
        <v>11860</v>
      </c>
      <c r="W666" s="40">
        <v>10250</v>
      </c>
    </row>
    <row r="667" spans="1:23" s="35" customFormat="1" ht="33" customHeight="1" x14ac:dyDescent="0.25">
      <c r="A667" s="227"/>
      <c r="B667" s="274" t="s">
        <v>1035</v>
      </c>
      <c r="C667" s="274"/>
      <c r="D667" s="274"/>
      <c r="E667" s="274"/>
      <c r="F667" s="274"/>
      <c r="G667" s="274"/>
      <c r="H667" s="274"/>
      <c r="I667" s="274"/>
      <c r="J667" s="274"/>
      <c r="K667" s="274"/>
      <c r="L667" s="274"/>
      <c r="M667" s="274"/>
      <c r="N667" s="274"/>
      <c r="O667" s="274"/>
      <c r="P667" s="274"/>
      <c r="Q667" s="466" t="s">
        <v>1031</v>
      </c>
      <c r="R667" s="466"/>
      <c r="S667" s="338" t="s">
        <v>2105</v>
      </c>
      <c r="T667" s="437"/>
      <c r="U667" s="204">
        <v>6.9</v>
      </c>
      <c r="V667" s="43">
        <v>13310</v>
      </c>
      <c r="W667" s="40">
        <v>11500</v>
      </c>
    </row>
    <row r="668" spans="1:23" customFormat="1" ht="16.5" customHeight="1" x14ac:dyDescent="0.25">
      <c r="A668" s="228" t="s">
        <v>887</v>
      </c>
      <c r="B668" s="309" t="s">
        <v>888</v>
      </c>
      <c r="C668" s="309"/>
      <c r="D668" s="309"/>
      <c r="E668" s="309"/>
      <c r="F668" s="309"/>
      <c r="G668" s="309"/>
      <c r="H668" s="309"/>
      <c r="I668" s="309"/>
      <c r="J668" s="309"/>
      <c r="K668" s="309"/>
      <c r="L668" s="309"/>
      <c r="M668" s="309"/>
      <c r="N668" s="309"/>
      <c r="O668" s="309"/>
      <c r="P668" s="309"/>
      <c r="Q668" s="310"/>
      <c r="R668" s="310"/>
      <c r="S668" s="314"/>
      <c r="T668" s="314"/>
      <c r="U668" s="197"/>
      <c r="V668" s="43"/>
      <c r="W668" s="40" t="s">
        <v>1039</v>
      </c>
    </row>
    <row r="669" spans="1:23" customFormat="1" ht="16.5" customHeight="1" x14ac:dyDescent="0.25">
      <c r="A669" s="213"/>
      <c r="B669" s="274" t="s">
        <v>1028</v>
      </c>
      <c r="C669" s="274"/>
      <c r="D669" s="274"/>
      <c r="E669" s="274"/>
      <c r="F669" s="274"/>
      <c r="G669" s="274"/>
      <c r="H669" s="274"/>
      <c r="I669" s="274"/>
      <c r="J669" s="274"/>
      <c r="K669" s="274"/>
      <c r="L669" s="274"/>
      <c r="M669" s="274"/>
      <c r="N669" s="274"/>
      <c r="O669" s="274"/>
      <c r="P669" s="274"/>
      <c r="Q669" s="310" t="s">
        <v>1066</v>
      </c>
      <c r="R669" s="310"/>
      <c r="S669" s="322" t="s">
        <v>2082</v>
      </c>
      <c r="T669" s="311"/>
      <c r="U669" s="197">
        <v>1.57</v>
      </c>
      <c r="V669" s="43">
        <v>1910</v>
      </c>
      <c r="W669" s="40">
        <v>1650</v>
      </c>
    </row>
    <row r="670" spans="1:23" customFormat="1" ht="16.5" customHeight="1" x14ac:dyDescent="0.25">
      <c r="A670" s="213"/>
      <c r="B670" s="274" t="s">
        <v>1030</v>
      </c>
      <c r="C670" s="274"/>
      <c r="D670" s="274"/>
      <c r="E670" s="274"/>
      <c r="F670" s="274"/>
      <c r="G670" s="274"/>
      <c r="H670" s="274"/>
      <c r="I670" s="274"/>
      <c r="J670" s="274"/>
      <c r="K670" s="274"/>
      <c r="L670" s="274"/>
      <c r="M670" s="274"/>
      <c r="N670" s="274"/>
      <c r="O670" s="274"/>
      <c r="P670" s="274"/>
      <c r="Q670" s="310" t="s">
        <v>1031</v>
      </c>
      <c r="R670" s="310"/>
      <c r="S670" s="347" t="s">
        <v>1032</v>
      </c>
      <c r="T670" s="314"/>
      <c r="U670" s="197">
        <v>1.87</v>
      </c>
      <c r="V670" s="43">
        <v>2280</v>
      </c>
      <c r="W670" s="40">
        <v>1970</v>
      </c>
    </row>
    <row r="671" spans="1:23" customFormat="1" ht="16.5" customHeight="1" x14ac:dyDescent="0.25">
      <c r="A671" s="213"/>
      <c r="B671" s="274" t="s">
        <v>1033</v>
      </c>
      <c r="C671" s="274"/>
      <c r="D671" s="274"/>
      <c r="E671" s="274"/>
      <c r="F671" s="274"/>
      <c r="G671" s="274"/>
      <c r="H671" s="274"/>
      <c r="I671" s="274"/>
      <c r="J671" s="274"/>
      <c r="K671" s="274"/>
      <c r="L671" s="274"/>
      <c r="M671" s="274"/>
      <c r="N671" s="274"/>
      <c r="O671" s="274"/>
      <c r="P671" s="274"/>
      <c r="Q671" s="310" t="s">
        <v>1031</v>
      </c>
      <c r="R671" s="310"/>
      <c r="S671" s="310" t="s">
        <v>1031</v>
      </c>
      <c r="T671" s="310"/>
      <c r="U671" s="197">
        <v>2.17</v>
      </c>
      <c r="V671" s="43">
        <v>2650</v>
      </c>
      <c r="W671" s="40">
        <v>2290</v>
      </c>
    </row>
    <row r="672" spans="1:23" customFormat="1" ht="16.5" customHeight="1" x14ac:dyDescent="0.25">
      <c r="A672" s="213"/>
      <c r="B672" s="274" t="s">
        <v>1034</v>
      </c>
      <c r="C672" s="274"/>
      <c r="D672" s="274"/>
      <c r="E672" s="274"/>
      <c r="F672" s="274"/>
      <c r="G672" s="274"/>
      <c r="H672" s="274"/>
      <c r="I672" s="274"/>
      <c r="J672" s="274"/>
      <c r="K672" s="274"/>
      <c r="L672" s="274"/>
      <c r="M672" s="274"/>
      <c r="N672" s="274"/>
      <c r="O672" s="274"/>
      <c r="P672" s="274"/>
      <c r="Q672" s="310" t="s">
        <v>1031</v>
      </c>
      <c r="R672" s="310"/>
      <c r="S672" s="310" t="s">
        <v>1031</v>
      </c>
      <c r="T672" s="310"/>
      <c r="U672" s="197">
        <v>2.61</v>
      </c>
      <c r="V672" s="43">
        <v>3190</v>
      </c>
      <c r="W672" s="40">
        <v>2750</v>
      </c>
    </row>
    <row r="673" spans="1:23" customFormat="1" ht="16.5" customHeight="1" x14ac:dyDescent="0.25">
      <c r="A673" s="214"/>
      <c r="B673" s="274" t="s">
        <v>1035</v>
      </c>
      <c r="C673" s="274"/>
      <c r="D673" s="274"/>
      <c r="E673" s="274"/>
      <c r="F673" s="274"/>
      <c r="G673" s="274"/>
      <c r="H673" s="274"/>
      <c r="I673" s="274"/>
      <c r="J673" s="274"/>
      <c r="K673" s="274"/>
      <c r="L673" s="274"/>
      <c r="M673" s="274"/>
      <c r="N673" s="274"/>
      <c r="O673" s="274"/>
      <c r="P673" s="274"/>
      <c r="Q673" s="310" t="s">
        <v>1031</v>
      </c>
      <c r="R673" s="310"/>
      <c r="S673" s="310" t="s">
        <v>1031</v>
      </c>
      <c r="T673" s="310"/>
      <c r="U673" s="197">
        <v>2.93</v>
      </c>
      <c r="V673" s="43">
        <v>3580</v>
      </c>
      <c r="W673" s="40">
        <v>3090</v>
      </c>
    </row>
    <row r="674" spans="1:23" customFormat="1" ht="16.5" customHeight="1" x14ac:dyDescent="0.25">
      <c r="A674" s="215" t="s">
        <v>889</v>
      </c>
      <c r="B674" s="309" t="s">
        <v>890</v>
      </c>
      <c r="C674" s="309"/>
      <c r="D674" s="309"/>
      <c r="E674" s="309"/>
      <c r="F674" s="309"/>
      <c r="G674" s="309"/>
      <c r="H674" s="309"/>
      <c r="I674" s="309"/>
      <c r="J674" s="309"/>
      <c r="K674" s="309"/>
      <c r="L674" s="309"/>
      <c r="M674" s="309"/>
      <c r="N674" s="309"/>
      <c r="O674" s="309"/>
      <c r="P674" s="309"/>
      <c r="Q674" s="310" t="s">
        <v>1093</v>
      </c>
      <c r="R674" s="310"/>
      <c r="S674" s="322" t="s">
        <v>2082</v>
      </c>
      <c r="T674" s="311"/>
      <c r="U674" s="197">
        <v>1.26</v>
      </c>
      <c r="V674" s="43">
        <v>1540</v>
      </c>
      <c r="W674" s="40">
        <v>1330</v>
      </c>
    </row>
    <row r="675" spans="1:23" customFormat="1" ht="33" customHeight="1" x14ac:dyDescent="0.25">
      <c r="A675" s="215" t="s">
        <v>891</v>
      </c>
      <c r="B675" s="309" t="s">
        <v>892</v>
      </c>
      <c r="C675" s="309"/>
      <c r="D675" s="309"/>
      <c r="E675" s="309"/>
      <c r="F675" s="309"/>
      <c r="G675" s="309"/>
      <c r="H675" s="309"/>
      <c r="I675" s="309"/>
      <c r="J675" s="309"/>
      <c r="K675" s="309"/>
      <c r="L675" s="309"/>
      <c r="M675" s="309"/>
      <c r="N675" s="309"/>
      <c r="O675" s="309"/>
      <c r="P675" s="309"/>
      <c r="Q675" s="310" t="s">
        <v>1093</v>
      </c>
      <c r="R675" s="310"/>
      <c r="S675" s="347" t="s">
        <v>2106</v>
      </c>
      <c r="T675" s="314"/>
      <c r="U675" s="197">
        <v>2.64</v>
      </c>
      <c r="V675" s="43">
        <v>4730</v>
      </c>
      <c r="W675" s="40">
        <v>4080</v>
      </c>
    </row>
    <row r="676" spans="1:23" customFormat="1" ht="33" customHeight="1" x14ac:dyDescent="0.25">
      <c r="A676" s="214"/>
      <c r="B676" s="309" t="s">
        <v>438</v>
      </c>
      <c r="C676" s="309"/>
      <c r="D676" s="309"/>
      <c r="E676" s="309"/>
      <c r="F676" s="309"/>
      <c r="G676" s="309"/>
      <c r="H676" s="309"/>
      <c r="I676" s="309"/>
      <c r="J676" s="309"/>
      <c r="K676" s="309"/>
      <c r="L676" s="309"/>
      <c r="M676" s="309"/>
      <c r="N676" s="309"/>
      <c r="O676" s="309"/>
      <c r="P676" s="309"/>
      <c r="Q676" s="310"/>
      <c r="R676" s="310"/>
      <c r="S676" s="347"/>
      <c r="T676" s="314"/>
      <c r="U676" s="197"/>
      <c r="V676" s="43"/>
      <c r="W676" s="40" t="s">
        <v>1039</v>
      </c>
    </row>
    <row r="677" spans="1:23" customFormat="1" ht="16.5" customHeight="1" x14ac:dyDescent="0.25">
      <c r="A677" s="214" t="s">
        <v>893</v>
      </c>
      <c r="B677" s="309" t="s">
        <v>894</v>
      </c>
      <c r="C677" s="309"/>
      <c r="D677" s="309"/>
      <c r="E677" s="309"/>
      <c r="F677" s="309"/>
      <c r="G677" s="309"/>
      <c r="H677" s="309"/>
      <c r="I677" s="309"/>
      <c r="J677" s="309"/>
      <c r="K677" s="309"/>
      <c r="L677" s="309"/>
      <c r="M677" s="309"/>
      <c r="N677" s="309"/>
      <c r="O677" s="309"/>
      <c r="P677" s="309"/>
      <c r="Q677" s="310" t="s">
        <v>1093</v>
      </c>
      <c r="R677" s="310"/>
      <c r="S677" s="322" t="s">
        <v>2082</v>
      </c>
      <c r="T677" s="311"/>
      <c r="U677" s="197">
        <v>0.9</v>
      </c>
      <c r="V677" s="43">
        <v>1100</v>
      </c>
      <c r="W677" s="40">
        <v>950</v>
      </c>
    </row>
    <row r="678" spans="1:23" customFormat="1" ht="33" customHeight="1" x14ac:dyDescent="0.25">
      <c r="A678" s="215" t="s">
        <v>895</v>
      </c>
      <c r="B678" s="309" t="s">
        <v>1987</v>
      </c>
      <c r="C678" s="309"/>
      <c r="D678" s="309"/>
      <c r="E678" s="309"/>
      <c r="F678" s="309"/>
      <c r="G678" s="309"/>
      <c r="H678" s="309"/>
      <c r="I678" s="309"/>
      <c r="J678" s="309"/>
      <c r="K678" s="309"/>
      <c r="L678" s="309"/>
      <c r="M678" s="309"/>
      <c r="N678" s="309"/>
      <c r="O678" s="309"/>
      <c r="P678" s="309"/>
      <c r="Q678" s="310"/>
      <c r="R678" s="310"/>
      <c r="S678" s="314"/>
      <c r="T678" s="314"/>
      <c r="U678" s="197"/>
      <c r="V678" s="43"/>
      <c r="W678" s="40" t="s">
        <v>1039</v>
      </c>
    </row>
    <row r="679" spans="1:23" customFormat="1" ht="33" customHeight="1" x14ac:dyDescent="0.25">
      <c r="A679" s="228"/>
      <c r="B679" s="274" t="s">
        <v>1028</v>
      </c>
      <c r="C679" s="274"/>
      <c r="D679" s="274"/>
      <c r="E679" s="274"/>
      <c r="F679" s="274"/>
      <c r="G679" s="274"/>
      <c r="H679" s="274"/>
      <c r="I679" s="274"/>
      <c r="J679" s="274"/>
      <c r="K679" s="274"/>
      <c r="L679" s="274"/>
      <c r="M679" s="274"/>
      <c r="N679" s="274"/>
      <c r="O679" s="274"/>
      <c r="P679" s="274"/>
      <c r="Q679" s="310" t="s">
        <v>680</v>
      </c>
      <c r="R679" s="310"/>
      <c r="S679" s="322" t="s">
        <v>2106</v>
      </c>
      <c r="T679" s="311"/>
      <c r="U679" s="197">
        <v>4.43</v>
      </c>
      <c r="V679" s="43">
        <v>7930</v>
      </c>
      <c r="W679" s="40">
        <v>6850</v>
      </c>
    </row>
    <row r="680" spans="1:23" customFormat="1" ht="16.5" customHeight="1" x14ac:dyDescent="0.25">
      <c r="A680" s="213"/>
      <c r="B680" s="274" t="s">
        <v>1030</v>
      </c>
      <c r="C680" s="274"/>
      <c r="D680" s="274"/>
      <c r="E680" s="274"/>
      <c r="F680" s="274"/>
      <c r="G680" s="274"/>
      <c r="H680" s="274"/>
      <c r="I680" s="274"/>
      <c r="J680" s="274"/>
      <c r="K680" s="274"/>
      <c r="L680" s="274"/>
      <c r="M680" s="274"/>
      <c r="N680" s="274"/>
      <c r="O680" s="274"/>
      <c r="P680" s="274"/>
      <c r="Q680" s="310" t="s">
        <v>1031</v>
      </c>
      <c r="R680" s="310"/>
      <c r="S680" s="347" t="s">
        <v>1032</v>
      </c>
      <c r="T680" s="314"/>
      <c r="U680" s="197">
        <v>5.55</v>
      </c>
      <c r="V680" s="43">
        <v>9930</v>
      </c>
      <c r="W680" s="40">
        <v>8580</v>
      </c>
    </row>
    <row r="681" spans="1:23" customFormat="1" ht="33" customHeight="1" x14ac:dyDescent="0.25">
      <c r="A681" s="213"/>
      <c r="B681" s="430" t="s">
        <v>1033</v>
      </c>
      <c r="C681" s="430"/>
      <c r="D681" s="430"/>
      <c r="E681" s="430"/>
      <c r="F681" s="430"/>
      <c r="G681" s="430"/>
      <c r="H681" s="430"/>
      <c r="I681" s="430"/>
      <c r="J681" s="430"/>
      <c r="K681" s="430"/>
      <c r="L681" s="430"/>
      <c r="M681" s="430"/>
      <c r="N681" s="430"/>
      <c r="O681" s="430"/>
      <c r="P681" s="430"/>
      <c r="Q681" s="310" t="s">
        <v>1031</v>
      </c>
      <c r="R681" s="310"/>
      <c r="S681" s="347" t="s">
        <v>2107</v>
      </c>
      <c r="T681" s="314"/>
      <c r="U681" s="197">
        <v>6.68</v>
      </c>
      <c r="V681" s="43">
        <v>12890</v>
      </c>
      <c r="W681" s="40">
        <v>11130</v>
      </c>
    </row>
    <row r="682" spans="1:23" customFormat="1" ht="16.5" customHeight="1" x14ac:dyDescent="0.25">
      <c r="A682" s="213"/>
      <c r="B682" s="274" t="s">
        <v>1034</v>
      </c>
      <c r="C682" s="274"/>
      <c r="D682" s="274"/>
      <c r="E682" s="274"/>
      <c r="F682" s="274"/>
      <c r="G682" s="274"/>
      <c r="H682" s="274"/>
      <c r="I682" s="274"/>
      <c r="J682" s="274"/>
      <c r="K682" s="274"/>
      <c r="L682" s="274"/>
      <c r="M682" s="274"/>
      <c r="N682" s="274"/>
      <c r="O682" s="274"/>
      <c r="P682" s="274"/>
      <c r="Q682" s="310" t="s">
        <v>1031</v>
      </c>
      <c r="R682" s="310"/>
      <c r="S682" s="347" t="s">
        <v>1032</v>
      </c>
      <c r="T682" s="314"/>
      <c r="U682" s="208">
        <v>7.8</v>
      </c>
      <c r="V682" s="43">
        <v>15050</v>
      </c>
      <c r="W682" s="40">
        <v>13000</v>
      </c>
    </row>
    <row r="683" spans="1:23" customFormat="1" ht="16.5" customHeight="1" x14ac:dyDescent="0.25">
      <c r="A683" s="213"/>
      <c r="B683" s="274" t="s">
        <v>1035</v>
      </c>
      <c r="C683" s="274"/>
      <c r="D683" s="274"/>
      <c r="E683" s="274"/>
      <c r="F683" s="274"/>
      <c r="G683" s="274"/>
      <c r="H683" s="274"/>
      <c r="I683" s="274"/>
      <c r="J683" s="274"/>
      <c r="K683" s="274"/>
      <c r="L683" s="274"/>
      <c r="M683" s="274"/>
      <c r="N683" s="274"/>
      <c r="O683" s="274"/>
      <c r="P683" s="274"/>
      <c r="Q683" s="310" t="s">
        <v>1031</v>
      </c>
      <c r="R683" s="310"/>
      <c r="S683" s="310" t="s">
        <v>1031</v>
      </c>
      <c r="T683" s="310"/>
      <c r="U683" s="208">
        <v>8.93</v>
      </c>
      <c r="V683" s="43">
        <v>17230</v>
      </c>
      <c r="W683" s="40">
        <v>14880</v>
      </c>
    </row>
    <row r="684" spans="1:23" customFormat="1" ht="33" customHeight="1" x14ac:dyDescent="0.25">
      <c r="A684" s="214"/>
      <c r="B684" s="274" t="s">
        <v>439</v>
      </c>
      <c r="C684" s="274"/>
      <c r="D684" s="274"/>
      <c r="E684" s="274"/>
      <c r="F684" s="274"/>
      <c r="G684" s="274"/>
      <c r="H684" s="274"/>
      <c r="I684" s="274"/>
      <c r="J684" s="274"/>
      <c r="K684" s="274"/>
      <c r="L684" s="274"/>
      <c r="M684" s="274"/>
      <c r="N684" s="274"/>
      <c r="O684" s="274"/>
      <c r="P684" s="274"/>
      <c r="Q684" s="310"/>
      <c r="R684" s="310"/>
      <c r="S684" s="310"/>
      <c r="T684" s="310"/>
      <c r="U684" s="208"/>
      <c r="V684" s="43"/>
      <c r="W684" s="40">
        <v>0</v>
      </c>
    </row>
    <row r="685" spans="1:23" customFormat="1" ht="16.5" customHeight="1" x14ac:dyDescent="0.25">
      <c r="A685" s="215" t="s">
        <v>896</v>
      </c>
      <c r="B685" s="353" t="s">
        <v>897</v>
      </c>
      <c r="C685" s="353"/>
      <c r="D685" s="353"/>
      <c r="E685" s="353"/>
      <c r="F685" s="353"/>
      <c r="G685" s="353"/>
      <c r="H685" s="353"/>
      <c r="I685" s="353"/>
      <c r="J685" s="353"/>
      <c r="K685" s="353"/>
      <c r="L685" s="353"/>
      <c r="M685" s="353"/>
      <c r="N685" s="353"/>
      <c r="O685" s="353"/>
      <c r="P685" s="353"/>
      <c r="Q685" s="363" t="s">
        <v>1093</v>
      </c>
      <c r="R685" s="363"/>
      <c r="S685" s="467" t="s">
        <v>2044</v>
      </c>
      <c r="T685" s="364"/>
      <c r="U685" s="212">
        <v>0.5</v>
      </c>
      <c r="V685" s="136">
        <v>610</v>
      </c>
      <c r="W685" s="40">
        <v>530</v>
      </c>
    </row>
    <row r="686" spans="1:23" customFormat="1" ht="22.5" customHeight="1" x14ac:dyDescent="0.25">
      <c r="A686" s="145"/>
      <c r="B686" s="463" t="s">
        <v>898</v>
      </c>
      <c r="C686" s="464"/>
      <c r="D686" s="464"/>
      <c r="E686" s="464"/>
      <c r="F686" s="464"/>
      <c r="G686" s="464"/>
      <c r="H686" s="464"/>
      <c r="I686" s="464"/>
      <c r="J686" s="464"/>
      <c r="K686" s="464"/>
      <c r="L686" s="464"/>
      <c r="M686" s="464"/>
      <c r="N686" s="464"/>
      <c r="O686" s="464"/>
      <c r="P686" s="464"/>
      <c r="Q686" s="464"/>
      <c r="R686" s="464"/>
      <c r="S686" s="464"/>
      <c r="T686" s="464"/>
      <c r="U686" s="464"/>
      <c r="V686" s="464"/>
      <c r="W686" s="465"/>
    </row>
    <row r="687" spans="1:23" customFormat="1" ht="33" customHeight="1" x14ac:dyDescent="0.25">
      <c r="A687" s="228" t="s">
        <v>899</v>
      </c>
      <c r="B687" s="386" t="s">
        <v>1986</v>
      </c>
      <c r="C687" s="386"/>
      <c r="D687" s="386"/>
      <c r="E687" s="386"/>
      <c r="F687" s="386"/>
      <c r="G687" s="386"/>
      <c r="H687" s="386"/>
      <c r="I687" s="386"/>
      <c r="J687" s="386"/>
      <c r="K687" s="386"/>
      <c r="L687" s="386"/>
      <c r="M687" s="386"/>
      <c r="N687" s="386"/>
      <c r="O687" s="386"/>
      <c r="P687" s="386"/>
      <c r="Q687" s="468"/>
      <c r="R687" s="468"/>
      <c r="S687" s="469"/>
      <c r="T687" s="469"/>
      <c r="U687" s="201"/>
      <c r="V687" s="71"/>
      <c r="W687" s="138"/>
    </row>
    <row r="688" spans="1:23" customFormat="1" ht="16.5" customHeight="1" x14ac:dyDescent="0.25">
      <c r="A688" s="213"/>
      <c r="B688" s="274" t="s">
        <v>1028</v>
      </c>
      <c r="C688" s="274"/>
      <c r="D688" s="274"/>
      <c r="E688" s="274"/>
      <c r="F688" s="274"/>
      <c r="G688" s="274"/>
      <c r="H688" s="274"/>
      <c r="I688" s="274"/>
      <c r="J688" s="274"/>
      <c r="K688" s="274"/>
      <c r="L688" s="274"/>
      <c r="M688" s="274"/>
      <c r="N688" s="274"/>
      <c r="O688" s="274"/>
      <c r="P688" s="274"/>
      <c r="Q688" s="310" t="s">
        <v>1116</v>
      </c>
      <c r="R688" s="310"/>
      <c r="S688" s="347" t="s">
        <v>429</v>
      </c>
      <c r="T688" s="314"/>
      <c r="U688" s="197">
        <v>0.63</v>
      </c>
      <c r="V688" s="43">
        <v>760</v>
      </c>
      <c r="W688" s="40">
        <v>660</v>
      </c>
    </row>
    <row r="689" spans="1:23" customFormat="1" ht="16.5" customHeight="1" x14ac:dyDescent="0.25">
      <c r="A689" s="213"/>
      <c r="B689" s="274" t="s">
        <v>1030</v>
      </c>
      <c r="C689" s="274"/>
      <c r="D689" s="274"/>
      <c r="E689" s="274"/>
      <c r="F689" s="274"/>
      <c r="G689" s="274"/>
      <c r="H689" s="274"/>
      <c r="I689" s="274"/>
      <c r="J689" s="274"/>
      <c r="K689" s="274"/>
      <c r="L689" s="274"/>
      <c r="M689" s="274"/>
      <c r="N689" s="274"/>
      <c r="O689" s="274"/>
      <c r="P689" s="274"/>
      <c r="Q689" s="310" t="s">
        <v>1031</v>
      </c>
      <c r="R689" s="310"/>
      <c r="S689" s="347" t="s">
        <v>1032</v>
      </c>
      <c r="T689" s="314"/>
      <c r="U689" s="197">
        <v>1.1000000000000001</v>
      </c>
      <c r="V689" s="43">
        <v>1340</v>
      </c>
      <c r="W689" s="40">
        <v>1160</v>
      </c>
    </row>
    <row r="690" spans="1:23" customFormat="1" ht="16.5" customHeight="1" x14ac:dyDescent="0.25">
      <c r="A690" s="213"/>
      <c r="B690" s="274" t="s">
        <v>1033</v>
      </c>
      <c r="C690" s="274"/>
      <c r="D690" s="274"/>
      <c r="E690" s="274"/>
      <c r="F690" s="274"/>
      <c r="G690" s="274"/>
      <c r="H690" s="274"/>
      <c r="I690" s="274"/>
      <c r="J690" s="274"/>
      <c r="K690" s="274"/>
      <c r="L690" s="274"/>
      <c r="M690" s="274"/>
      <c r="N690" s="274"/>
      <c r="O690" s="274"/>
      <c r="P690" s="274"/>
      <c r="Q690" s="310" t="s">
        <v>1031</v>
      </c>
      <c r="R690" s="310"/>
      <c r="S690" s="310" t="s">
        <v>1031</v>
      </c>
      <c r="T690" s="310"/>
      <c r="U690" s="197">
        <v>1.55</v>
      </c>
      <c r="V690" s="43">
        <v>1890</v>
      </c>
      <c r="W690" s="40">
        <v>1630</v>
      </c>
    </row>
    <row r="691" spans="1:23" customFormat="1" ht="16.5" customHeight="1" x14ac:dyDescent="0.25">
      <c r="A691" s="213"/>
      <c r="B691" s="274" t="s">
        <v>1034</v>
      </c>
      <c r="C691" s="274"/>
      <c r="D691" s="274"/>
      <c r="E691" s="274"/>
      <c r="F691" s="274"/>
      <c r="G691" s="274"/>
      <c r="H691" s="274"/>
      <c r="I691" s="274"/>
      <c r="J691" s="274"/>
      <c r="K691" s="274"/>
      <c r="L691" s="274"/>
      <c r="M691" s="274"/>
      <c r="N691" s="274"/>
      <c r="O691" s="274"/>
      <c r="P691" s="274"/>
      <c r="Q691" s="310" t="s">
        <v>1031</v>
      </c>
      <c r="R691" s="310"/>
      <c r="S691" s="310" t="s">
        <v>1031</v>
      </c>
      <c r="T691" s="310"/>
      <c r="U691" s="197">
        <v>2.04</v>
      </c>
      <c r="V691" s="43">
        <v>2490</v>
      </c>
      <c r="W691" s="40">
        <v>2150</v>
      </c>
    </row>
    <row r="692" spans="1:23" customFormat="1" ht="16.5" customHeight="1" x14ac:dyDescent="0.25">
      <c r="A692" s="213"/>
      <c r="B692" s="274" t="s">
        <v>1035</v>
      </c>
      <c r="C692" s="274"/>
      <c r="D692" s="274"/>
      <c r="E692" s="274"/>
      <c r="F692" s="274"/>
      <c r="G692" s="274"/>
      <c r="H692" s="274"/>
      <c r="I692" s="274"/>
      <c r="J692" s="274"/>
      <c r="K692" s="274"/>
      <c r="L692" s="274"/>
      <c r="M692" s="274"/>
      <c r="N692" s="274"/>
      <c r="O692" s="274"/>
      <c r="P692" s="274"/>
      <c r="Q692" s="310" t="s">
        <v>1031</v>
      </c>
      <c r="R692" s="310"/>
      <c r="S692" s="310" t="s">
        <v>1031</v>
      </c>
      <c r="T692" s="310"/>
      <c r="U692" s="197">
        <v>2.67</v>
      </c>
      <c r="V692" s="43">
        <v>3250</v>
      </c>
      <c r="W692" s="40">
        <v>2810</v>
      </c>
    </row>
    <row r="693" spans="1:23" customFormat="1" ht="33" customHeight="1" x14ac:dyDescent="0.25">
      <c r="A693" s="228" t="s">
        <v>900</v>
      </c>
      <c r="B693" s="308" t="s">
        <v>1985</v>
      </c>
      <c r="C693" s="309"/>
      <c r="D693" s="309"/>
      <c r="E693" s="309"/>
      <c r="F693" s="309"/>
      <c r="G693" s="309"/>
      <c r="H693" s="309"/>
      <c r="I693" s="309"/>
      <c r="J693" s="309"/>
      <c r="K693" s="309"/>
      <c r="L693" s="309"/>
      <c r="M693" s="309"/>
      <c r="N693" s="309"/>
      <c r="O693" s="309"/>
      <c r="P693" s="309"/>
      <c r="Q693" s="310"/>
      <c r="R693" s="310"/>
      <c r="S693" s="314"/>
      <c r="T693" s="314"/>
      <c r="U693" s="197"/>
      <c r="V693" s="43"/>
      <c r="W693" s="40" t="s">
        <v>1039</v>
      </c>
    </row>
    <row r="694" spans="1:23" customFormat="1" ht="33" customHeight="1" x14ac:dyDescent="0.25">
      <c r="A694" s="213"/>
      <c r="B694" s="470" t="s">
        <v>1028</v>
      </c>
      <c r="C694" s="430"/>
      <c r="D694" s="430"/>
      <c r="E694" s="430"/>
      <c r="F694" s="430"/>
      <c r="G694" s="430"/>
      <c r="H694" s="430"/>
      <c r="I694" s="430"/>
      <c r="J694" s="430"/>
      <c r="K694" s="430"/>
      <c r="L694" s="430"/>
      <c r="M694" s="430"/>
      <c r="N694" s="430"/>
      <c r="O694" s="430"/>
      <c r="P694" s="430"/>
      <c r="Q694" s="310" t="s">
        <v>1116</v>
      </c>
      <c r="R694" s="310"/>
      <c r="S694" s="322" t="s">
        <v>2108</v>
      </c>
      <c r="T694" s="311"/>
      <c r="U694" s="197">
        <v>1</v>
      </c>
      <c r="V694" s="43">
        <v>1790</v>
      </c>
      <c r="W694" s="40">
        <v>1540</v>
      </c>
    </row>
    <row r="695" spans="1:23" customFormat="1" ht="16.5" customHeight="1" x14ac:dyDescent="0.25">
      <c r="A695" s="213"/>
      <c r="B695" s="291" t="s">
        <v>1030</v>
      </c>
      <c r="C695" s="274"/>
      <c r="D695" s="274"/>
      <c r="E695" s="274"/>
      <c r="F695" s="274"/>
      <c r="G695" s="274"/>
      <c r="H695" s="274"/>
      <c r="I695" s="274"/>
      <c r="J695" s="274"/>
      <c r="K695" s="274"/>
      <c r="L695" s="274"/>
      <c r="M695" s="274"/>
      <c r="N695" s="274"/>
      <c r="O695" s="274"/>
      <c r="P695" s="274"/>
      <c r="Q695" s="310" t="s">
        <v>1031</v>
      </c>
      <c r="R695" s="310"/>
      <c r="S695" s="347" t="s">
        <v>1032</v>
      </c>
      <c r="T695" s="314"/>
      <c r="U695" s="197">
        <v>1.75</v>
      </c>
      <c r="V695" s="43">
        <v>3130</v>
      </c>
      <c r="W695" s="40">
        <v>2700</v>
      </c>
    </row>
    <row r="696" spans="1:23" customFormat="1" ht="33" customHeight="1" x14ac:dyDescent="0.25">
      <c r="A696" s="213"/>
      <c r="B696" s="291" t="s">
        <v>1033</v>
      </c>
      <c r="C696" s="274"/>
      <c r="D696" s="274"/>
      <c r="E696" s="274"/>
      <c r="F696" s="274"/>
      <c r="G696" s="274"/>
      <c r="H696" s="274"/>
      <c r="I696" s="274"/>
      <c r="J696" s="274"/>
      <c r="K696" s="274"/>
      <c r="L696" s="274"/>
      <c r="M696" s="274"/>
      <c r="N696" s="274"/>
      <c r="O696" s="274"/>
      <c r="P696" s="274"/>
      <c r="Q696" s="310" t="s">
        <v>1031</v>
      </c>
      <c r="R696" s="310"/>
      <c r="S696" s="322" t="s">
        <v>2109</v>
      </c>
      <c r="T696" s="311"/>
      <c r="U696" s="197">
        <v>2.48</v>
      </c>
      <c r="V696" s="43">
        <v>4790</v>
      </c>
      <c r="W696" s="40">
        <v>4140</v>
      </c>
    </row>
    <row r="697" spans="1:23" customFormat="1" ht="16.5" customHeight="1" x14ac:dyDescent="0.25">
      <c r="A697" s="214"/>
      <c r="B697" s="291" t="s">
        <v>442</v>
      </c>
      <c r="C697" s="274"/>
      <c r="D697" s="274"/>
      <c r="E697" s="274"/>
      <c r="F697" s="274"/>
      <c r="G697" s="274"/>
      <c r="H697" s="274"/>
      <c r="I697" s="274"/>
      <c r="J697" s="274"/>
      <c r="K697" s="274"/>
      <c r="L697" s="274"/>
      <c r="M697" s="274"/>
      <c r="N697" s="274"/>
      <c r="O697" s="274"/>
      <c r="P697" s="274"/>
      <c r="Q697" s="310"/>
      <c r="R697" s="310"/>
      <c r="S697" s="347"/>
      <c r="T697" s="314"/>
      <c r="U697" s="197"/>
      <c r="V697" s="43"/>
      <c r="W697" s="40" t="s">
        <v>1039</v>
      </c>
    </row>
    <row r="698" spans="1:23" customFormat="1" ht="16.5" customHeight="1" x14ac:dyDescent="0.25">
      <c r="A698" s="213" t="s">
        <v>901</v>
      </c>
      <c r="B698" s="309" t="s">
        <v>902</v>
      </c>
      <c r="C698" s="309"/>
      <c r="D698" s="309"/>
      <c r="E698" s="309"/>
      <c r="F698" s="309"/>
      <c r="G698" s="309"/>
      <c r="H698" s="309"/>
      <c r="I698" s="309"/>
      <c r="J698" s="309"/>
      <c r="K698" s="309"/>
      <c r="L698" s="309"/>
      <c r="M698" s="309"/>
      <c r="N698" s="309"/>
      <c r="O698" s="309"/>
      <c r="P698" s="309"/>
      <c r="Q698" s="310" t="s">
        <v>903</v>
      </c>
      <c r="R698" s="310"/>
      <c r="S698" s="322" t="s">
        <v>2082</v>
      </c>
      <c r="T698" s="311"/>
      <c r="U698" s="197">
        <v>0.73</v>
      </c>
      <c r="V698" s="43">
        <v>890</v>
      </c>
      <c r="W698" s="40">
        <v>770</v>
      </c>
    </row>
    <row r="699" spans="1:23" customFormat="1" ht="33" customHeight="1" x14ac:dyDescent="0.25">
      <c r="A699" s="215" t="s">
        <v>904</v>
      </c>
      <c r="B699" s="309" t="s">
        <v>905</v>
      </c>
      <c r="C699" s="309"/>
      <c r="D699" s="309"/>
      <c r="E699" s="309"/>
      <c r="F699" s="309"/>
      <c r="G699" s="309"/>
      <c r="H699" s="309"/>
      <c r="I699" s="309"/>
      <c r="J699" s="309"/>
      <c r="K699" s="309"/>
      <c r="L699" s="309"/>
      <c r="M699" s="309"/>
      <c r="N699" s="309"/>
      <c r="O699" s="309"/>
      <c r="P699" s="309"/>
      <c r="Q699" s="310" t="s">
        <v>903</v>
      </c>
      <c r="R699" s="310"/>
      <c r="S699" s="322" t="s">
        <v>2108</v>
      </c>
      <c r="T699" s="311"/>
      <c r="U699" s="197">
        <v>1.2</v>
      </c>
      <c r="V699" s="43">
        <v>2150</v>
      </c>
      <c r="W699" s="40">
        <v>1860</v>
      </c>
    </row>
    <row r="700" spans="1:23" customFormat="1" ht="16.5" customHeight="1" x14ac:dyDescent="0.25">
      <c r="A700" s="228" t="s">
        <v>906</v>
      </c>
      <c r="B700" s="309" t="s">
        <v>907</v>
      </c>
      <c r="C700" s="309"/>
      <c r="D700" s="309"/>
      <c r="E700" s="309"/>
      <c r="F700" s="309"/>
      <c r="G700" s="309"/>
      <c r="H700" s="309"/>
      <c r="I700" s="309"/>
      <c r="J700" s="309"/>
      <c r="K700" s="309"/>
      <c r="L700" s="309"/>
      <c r="M700" s="309"/>
      <c r="N700" s="309"/>
      <c r="O700" s="309"/>
      <c r="P700" s="309"/>
      <c r="Q700" s="310"/>
      <c r="R700" s="310"/>
      <c r="S700" s="314"/>
      <c r="T700" s="314"/>
      <c r="U700" s="197"/>
      <c r="V700" s="43"/>
      <c r="W700" s="40" t="s">
        <v>1039</v>
      </c>
    </row>
    <row r="701" spans="1:23" customFormat="1" ht="16.5" customHeight="1" x14ac:dyDescent="0.25">
      <c r="A701" s="213"/>
      <c r="B701" s="274" t="s">
        <v>1028</v>
      </c>
      <c r="C701" s="274"/>
      <c r="D701" s="274"/>
      <c r="E701" s="274"/>
      <c r="F701" s="274"/>
      <c r="G701" s="274"/>
      <c r="H701" s="274"/>
      <c r="I701" s="274"/>
      <c r="J701" s="274"/>
      <c r="K701" s="274"/>
      <c r="L701" s="274"/>
      <c r="M701" s="274"/>
      <c r="N701" s="274"/>
      <c r="O701" s="274"/>
      <c r="P701" s="274"/>
      <c r="Q701" s="310" t="s">
        <v>908</v>
      </c>
      <c r="R701" s="310"/>
      <c r="S701" s="322" t="s">
        <v>429</v>
      </c>
      <c r="T701" s="311"/>
      <c r="U701" s="197">
        <v>0.57999999999999996</v>
      </c>
      <c r="V701" s="43">
        <v>710</v>
      </c>
      <c r="W701" s="40">
        <v>620</v>
      </c>
    </row>
    <row r="702" spans="1:23" customFormat="1" ht="16.5" customHeight="1" x14ac:dyDescent="0.25">
      <c r="A702" s="213"/>
      <c r="B702" s="274" t="s">
        <v>1030</v>
      </c>
      <c r="C702" s="274"/>
      <c r="D702" s="274"/>
      <c r="E702" s="274"/>
      <c r="F702" s="274"/>
      <c r="G702" s="274"/>
      <c r="H702" s="274"/>
      <c r="I702" s="274"/>
      <c r="J702" s="274"/>
      <c r="K702" s="274"/>
      <c r="L702" s="274"/>
      <c r="M702" s="274"/>
      <c r="N702" s="274"/>
      <c r="O702" s="274"/>
      <c r="P702" s="274"/>
      <c r="Q702" s="310" t="s">
        <v>1031</v>
      </c>
      <c r="R702" s="310"/>
      <c r="S702" s="347" t="s">
        <v>1032</v>
      </c>
      <c r="T702" s="314"/>
      <c r="U702" s="197">
        <v>0.83</v>
      </c>
      <c r="V702" s="43">
        <v>1010</v>
      </c>
      <c r="W702" s="40">
        <v>870</v>
      </c>
    </row>
    <row r="703" spans="1:23" customFormat="1" ht="16.5" customHeight="1" x14ac:dyDescent="0.25">
      <c r="A703" s="214"/>
      <c r="B703" s="274" t="s">
        <v>1033</v>
      </c>
      <c r="C703" s="274"/>
      <c r="D703" s="274"/>
      <c r="E703" s="274"/>
      <c r="F703" s="274"/>
      <c r="G703" s="274"/>
      <c r="H703" s="274"/>
      <c r="I703" s="274"/>
      <c r="J703" s="274"/>
      <c r="K703" s="274"/>
      <c r="L703" s="274"/>
      <c r="M703" s="274"/>
      <c r="N703" s="274"/>
      <c r="O703" s="274"/>
      <c r="P703" s="274"/>
      <c r="Q703" s="310" t="s">
        <v>1031</v>
      </c>
      <c r="R703" s="310"/>
      <c r="S703" s="310" t="s">
        <v>1031</v>
      </c>
      <c r="T703" s="310"/>
      <c r="U703" s="197">
        <v>1.1000000000000001</v>
      </c>
      <c r="V703" s="43">
        <v>1340</v>
      </c>
      <c r="W703" s="40">
        <v>1160</v>
      </c>
    </row>
    <row r="704" spans="1:23" s="30" customFormat="1" ht="16.5" customHeight="1" x14ac:dyDescent="0.25">
      <c r="A704" s="31" t="s">
        <v>909</v>
      </c>
      <c r="B704" s="471" t="s">
        <v>443</v>
      </c>
      <c r="C704" s="471"/>
      <c r="D704" s="471"/>
      <c r="E704" s="471"/>
      <c r="F704" s="471"/>
      <c r="G704" s="471"/>
      <c r="H704" s="471"/>
      <c r="I704" s="471"/>
      <c r="J704" s="471"/>
      <c r="K704" s="471"/>
      <c r="L704" s="471"/>
      <c r="M704" s="471"/>
      <c r="N704" s="471"/>
      <c r="O704" s="471"/>
      <c r="P704" s="471"/>
      <c r="Q704" s="472"/>
      <c r="R704" s="472"/>
      <c r="S704" s="473"/>
      <c r="T704" s="474"/>
      <c r="U704" s="82"/>
      <c r="V704" s="43"/>
      <c r="W704" s="40" t="s">
        <v>1039</v>
      </c>
    </row>
    <row r="705" spans="1:23" customFormat="1" ht="33" customHeight="1" x14ac:dyDescent="0.25">
      <c r="A705" s="213"/>
      <c r="B705" s="430" t="s">
        <v>1028</v>
      </c>
      <c r="C705" s="430"/>
      <c r="D705" s="430"/>
      <c r="E705" s="430"/>
      <c r="F705" s="430"/>
      <c r="G705" s="430"/>
      <c r="H705" s="430"/>
      <c r="I705" s="430"/>
      <c r="J705" s="430"/>
      <c r="K705" s="430"/>
      <c r="L705" s="430"/>
      <c r="M705" s="430"/>
      <c r="N705" s="430"/>
      <c r="O705" s="430"/>
      <c r="P705" s="430"/>
      <c r="Q705" s="310" t="s">
        <v>908</v>
      </c>
      <c r="R705" s="310"/>
      <c r="S705" s="322" t="s">
        <v>440</v>
      </c>
      <c r="T705" s="311"/>
      <c r="U705" s="197">
        <v>2.5</v>
      </c>
      <c r="V705" s="43">
        <v>4480</v>
      </c>
      <c r="W705" s="40">
        <v>3870</v>
      </c>
    </row>
    <row r="706" spans="1:23" customFormat="1" ht="33" customHeight="1" x14ac:dyDescent="0.25">
      <c r="A706" s="213"/>
      <c r="B706" s="430" t="s">
        <v>1030</v>
      </c>
      <c r="C706" s="430"/>
      <c r="D706" s="430"/>
      <c r="E706" s="430"/>
      <c r="F706" s="430"/>
      <c r="G706" s="430"/>
      <c r="H706" s="430"/>
      <c r="I706" s="430"/>
      <c r="J706" s="430"/>
      <c r="K706" s="430"/>
      <c r="L706" s="430"/>
      <c r="M706" s="430"/>
      <c r="N706" s="430"/>
      <c r="O706" s="430"/>
      <c r="P706" s="430"/>
      <c r="Q706" s="310" t="s">
        <v>908</v>
      </c>
      <c r="R706" s="310"/>
      <c r="S706" s="322" t="s">
        <v>440</v>
      </c>
      <c r="T706" s="311"/>
      <c r="U706" s="197">
        <v>2.5</v>
      </c>
      <c r="V706" s="43">
        <v>4480</v>
      </c>
      <c r="W706" s="40">
        <v>3870</v>
      </c>
    </row>
    <row r="707" spans="1:23" customFormat="1" ht="33" customHeight="1" x14ac:dyDescent="0.25">
      <c r="A707" s="214"/>
      <c r="B707" s="430" t="s">
        <v>1033</v>
      </c>
      <c r="C707" s="430"/>
      <c r="D707" s="430"/>
      <c r="E707" s="430"/>
      <c r="F707" s="430"/>
      <c r="G707" s="430"/>
      <c r="H707" s="430"/>
      <c r="I707" s="430"/>
      <c r="J707" s="430"/>
      <c r="K707" s="430"/>
      <c r="L707" s="430"/>
      <c r="M707" s="430"/>
      <c r="N707" s="430"/>
      <c r="O707" s="430"/>
      <c r="P707" s="430"/>
      <c r="Q707" s="310" t="s">
        <v>1031</v>
      </c>
      <c r="R707" s="310"/>
      <c r="S707" s="322" t="s">
        <v>441</v>
      </c>
      <c r="T707" s="311"/>
      <c r="U707" s="197">
        <v>3.25</v>
      </c>
      <c r="V707" s="43">
        <v>6280</v>
      </c>
      <c r="W707" s="40">
        <v>5420</v>
      </c>
    </row>
    <row r="708" spans="1:23" customFormat="1" ht="33" customHeight="1" x14ac:dyDescent="0.25">
      <c r="A708" s="215" t="s">
        <v>910</v>
      </c>
      <c r="B708" s="309" t="s">
        <v>911</v>
      </c>
      <c r="C708" s="309"/>
      <c r="D708" s="309"/>
      <c r="E708" s="309"/>
      <c r="F708" s="309"/>
      <c r="G708" s="309"/>
      <c r="H708" s="309"/>
      <c r="I708" s="309"/>
      <c r="J708" s="309"/>
      <c r="K708" s="309"/>
      <c r="L708" s="309"/>
      <c r="M708" s="309"/>
      <c r="N708" s="309"/>
      <c r="O708" s="309"/>
      <c r="P708" s="309"/>
      <c r="Q708" s="359" t="s">
        <v>912</v>
      </c>
      <c r="R708" s="310"/>
      <c r="S708" s="322" t="s">
        <v>444</v>
      </c>
      <c r="T708" s="311"/>
      <c r="U708" s="197">
        <v>0.66</v>
      </c>
      <c r="V708" s="43">
        <v>800</v>
      </c>
      <c r="W708" s="40">
        <v>690</v>
      </c>
    </row>
    <row r="709" spans="1:23" customFormat="1" ht="33" customHeight="1" x14ac:dyDescent="0.25">
      <c r="A709" s="215" t="s">
        <v>913</v>
      </c>
      <c r="B709" s="309" t="s">
        <v>914</v>
      </c>
      <c r="C709" s="309"/>
      <c r="D709" s="309"/>
      <c r="E709" s="309"/>
      <c r="F709" s="309"/>
      <c r="G709" s="309"/>
      <c r="H709" s="309"/>
      <c r="I709" s="309"/>
      <c r="J709" s="309"/>
      <c r="K709" s="309"/>
      <c r="L709" s="309"/>
      <c r="M709" s="309"/>
      <c r="N709" s="309"/>
      <c r="O709" s="309"/>
      <c r="P709" s="309"/>
      <c r="Q709" s="359" t="s">
        <v>912</v>
      </c>
      <c r="R709" s="310"/>
      <c r="S709" s="322" t="s">
        <v>440</v>
      </c>
      <c r="T709" s="311"/>
      <c r="U709" s="197">
        <v>1.74</v>
      </c>
      <c r="V709" s="43">
        <v>3110</v>
      </c>
      <c r="W709" s="40">
        <v>2690</v>
      </c>
    </row>
    <row r="710" spans="1:23" customFormat="1" ht="16.5" customHeight="1" x14ac:dyDescent="0.25">
      <c r="A710" s="228" t="s">
        <v>915</v>
      </c>
      <c r="B710" s="309" t="s">
        <v>916</v>
      </c>
      <c r="C710" s="309"/>
      <c r="D710" s="309"/>
      <c r="E710" s="309"/>
      <c r="F710" s="309"/>
      <c r="G710" s="309"/>
      <c r="H710" s="309"/>
      <c r="I710" s="309"/>
      <c r="J710" s="309"/>
      <c r="K710" s="309"/>
      <c r="L710" s="309"/>
      <c r="M710" s="309"/>
      <c r="N710" s="309"/>
      <c r="O710" s="309"/>
      <c r="P710" s="309"/>
      <c r="Q710" s="310"/>
      <c r="R710" s="310"/>
      <c r="S710" s="314"/>
      <c r="T710" s="314"/>
      <c r="U710" s="197"/>
      <c r="V710" s="43"/>
      <c r="W710" s="40" t="s">
        <v>1039</v>
      </c>
    </row>
    <row r="711" spans="1:23" customFormat="1" ht="16.5" customHeight="1" x14ac:dyDescent="0.25">
      <c r="A711" s="213"/>
      <c r="B711" s="274" t="s">
        <v>1028</v>
      </c>
      <c r="C711" s="274"/>
      <c r="D711" s="274"/>
      <c r="E711" s="274"/>
      <c r="F711" s="274"/>
      <c r="G711" s="274"/>
      <c r="H711" s="274"/>
      <c r="I711" s="274"/>
      <c r="J711" s="274"/>
      <c r="K711" s="274"/>
      <c r="L711" s="274"/>
      <c r="M711" s="274"/>
      <c r="N711" s="274"/>
      <c r="O711" s="274"/>
      <c r="P711" s="274"/>
      <c r="Q711" s="310" t="s">
        <v>1093</v>
      </c>
      <c r="R711" s="310"/>
      <c r="S711" s="322" t="s">
        <v>2110</v>
      </c>
      <c r="T711" s="311"/>
      <c r="U711" s="197">
        <v>0.33</v>
      </c>
      <c r="V711" s="43">
        <v>350</v>
      </c>
      <c r="W711" s="40">
        <v>300</v>
      </c>
    </row>
    <row r="712" spans="1:23" customFormat="1" ht="16.5" customHeight="1" x14ac:dyDescent="0.25">
      <c r="A712" s="213"/>
      <c r="B712" s="274" t="s">
        <v>1030</v>
      </c>
      <c r="C712" s="274"/>
      <c r="D712" s="274"/>
      <c r="E712" s="274"/>
      <c r="F712" s="274"/>
      <c r="G712" s="274"/>
      <c r="H712" s="274"/>
      <c r="I712" s="274"/>
      <c r="J712" s="274"/>
      <c r="K712" s="274"/>
      <c r="L712" s="274"/>
      <c r="M712" s="274"/>
      <c r="N712" s="274"/>
      <c r="O712" s="274"/>
      <c r="P712" s="274"/>
      <c r="Q712" s="310" t="s">
        <v>1031</v>
      </c>
      <c r="R712" s="310"/>
      <c r="S712" s="322" t="s">
        <v>1032</v>
      </c>
      <c r="T712" s="311"/>
      <c r="U712" s="197">
        <v>0.83</v>
      </c>
      <c r="V712" s="43">
        <v>900</v>
      </c>
      <c r="W712" s="40">
        <v>780</v>
      </c>
    </row>
    <row r="713" spans="1:23" customFormat="1" ht="16.5" customHeight="1" x14ac:dyDescent="0.25">
      <c r="A713" s="214"/>
      <c r="B713" s="274" t="s">
        <v>1033</v>
      </c>
      <c r="C713" s="274"/>
      <c r="D713" s="274"/>
      <c r="E713" s="274"/>
      <c r="F713" s="274"/>
      <c r="G713" s="274"/>
      <c r="H713" s="274"/>
      <c r="I713" s="274"/>
      <c r="J713" s="274"/>
      <c r="K713" s="274"/>
      <c r="L713" s="274"/>
      <c r="M713" s="274"/>
      <c r="N713" s="274"/>
      <c r="O713" s="274"/>
      <c r="P713" s="274"/>
      <c r="Q713" s="310" t="s">
        <v>1031</v>
      </c>
      <c r="R713" s="310"/>
      <c r="S713" s="311" t="s">
        <v>1031</v>
      </c>
      <c r="T713" s="311"/>
      <c r="U713" s="197">
        <v>1.33</v>
      </c>
      <c r="V713" s="43">
        <v>1440</v>
      </c>
      <c r="W713" s="40">
        <v>1240</v>
      </c>
    </row>
    <row r="714" spans="1:23" customFormat="1" ht="16.5" customHeight="1" x14ac:dyDescent="0.25">
      <c r="A714" s="228" t="s">
        <v>917</v>
      </c>
      <c r="B714" s="309" t="s">
        <v>918</v>
      </c>
      <c r="C714" s="309"/>
      <c r="D714" s="309"/>
      <c r="E714" s="309"/>
      <c r="F714" s="309"/>
      <c r="G714" s="309"/>
      <c r="H714" s="309"/>
      <c r="I714" s="309"/>
      <c r="J714" s="309"/>
      <c r="K714" s="309"/>
      <c r="L714" s="309"/>
      <c r="M714" s="309"/>
      <c r="N714" s="309"/>
      <c r="O714" s="309"/>
      <c r="P714" s="309"/>
      <c r="Q714" s="310"/>
      <c r="R714" s="310"/>
      <c r="S714" s="347"/>
      <c r="T714" s="347"/>
      <c r="U714" s="197"/>
      <c r="V714" s="43"/>
      <c r="W714" s="40" t="s">
        <v>1039</v>
      </c>
    </row>
    <row r="715" spans="1:23" customFormat="1" ht="33" customHeight="1" x14ac:dyDescent="0.25">
      <c r="A715" s="213"/>
      <c r="B715" s="430" t="s">
        <v>1028</v>
      </c>
      <c r="C715" s="430"/>
      <c r="D715" s="430"/>
      <c r="E715" s="430"/>
      <c r="F715" s="430"/>
      <c r="G715" s="430"/>
      <c r="H715" s="430"/>
      <c r="I715" s="430"/>
      <c r="J715" s="430"/>
      <c r="K715" s="430"/>
      <c r="L715" s="430"/>
      <c r="M715" s="430"/>
      <c r="N715" s="430"/>
      <c r="O715" s="430"/>
      <c r="P715" s="430"/>
      <c r="Q715" s="310" t="s">
        <v>1093</v>
      </c>
      <c r="R715" s="310"/>
      <c r="S715" s="322" t="s">
        <v>2111</v>
      </c>
      <c r="T715" s="311"/>
      <c r="U715" s="197">
        <v>1.26</v>
      </c>
      <c r="V715" s="43">
        <v>2130</v>
      </c>
      <c r="W715" s="40">
        <v>1840</v>
      </c>
    </row>
    <row r="716" spans="1:23" customFormat="1" ht="16.5" customHeight="1" x14ac:dyDescent="0.25">
      <c r="A716" s="213"/>
      <c r="B716" s="274" t="s">
        <v>1030</v>
      </c>
      <c r="C716" s="274"/>
      <c r="D716" s="274"/>
      <c r="E716" s="274"/>
      <c r="F716" s="274"/>
      <c r="G716" s="274"/>
      <c r="H716" s="274"/>
      <c r="I716" s="274"/>
      <c r="J716" s="274"/>
      <c r="K716" s="274"/>
      <c r="L716" s="274"/>
      <c r="M716" s="274"/>
      <c r="N716" s="274"/>
      <c r="O716" s="274"/>
      <c r="P716" s="274"/>
      <c r="Q716" s="310" t="s">
        <v>1031</v>
      </c>
      <c r="R716" s="310"/>
      <c r="S716" s="322" t="s">
        <v>1032</v>
      </c>
      <c r="T716" s="311"/>
      <c r="U716" s="197">
        <v>2.0099999999999998</v>
      </c>
      <c r="V716" s="43">
        <v>3390</v>
      </c>
      <c r="W716" s="40">
        <v>2930</v>
      </c>
    </row>
    <row r="717" spans="1:23" customFormat="1" ht="16.5" customHeight="1" x14ac:dyDescent="0.25">
      <c r="A717" s="214"/>
      <c r="B717" s="274" t="s">
        <v>1033</v>
      </c>
      <c r="C717" s="274"/>
      <c r="D717" s="274"/>
      <c r="E717" s="274"/>
      <c r="F717" s="274"/>
      <c r="G717" s="274"/>
      <c r="H717" s="274"/>
      <c r="I717" s="274"/>
      <c r="J717" s="274"/>
      <c r="K717" s="274"/>
      <c r="L717" s="274"/>
      <c r="M717" s="274"/>
      <c r="N717" s="274"/>
      <c r="O717" s="274"/>
      <c r="P717" s="274"/>
      <c r="Q717" s="310" t="s">
        <v>1031</v>
      </c>
      <c r="R717" s="310"/>
      <c r="S717" s="311" t="s">
        <v>1031</v>
      </c>
      <c r="T717" s="311"/>
      <c r="U717" s="197">
        <v>2.76</v>
      </c>
      <c r="V717" s="43">
        <v>4660</v>
      </c>
      <c r="W717" s="40">
        <v>4030</v>
      </c>
    </row>
    <row r="718" spans="1:23" customFormat="1" ht="16.5" customHeight="1" x14ac:dyDescent="0.25">
      <c r="A718" s="228" t="s">
        <v>919</v>
      </c>
      <c r="B718" s="309" t="s">
        <v>920</v>
      </c>
      <c r="C718" s="309"/>
      <c r="D718" s="309"/>
      <c r="E718" s="309"/>
      <c r="F718" s="309"/>
      <c r="G718" s="309"/>
      <c r="H718" s="309"/>
      <c r="I718" s="309"/>
      <c r="J718" s="309"/>
      <c r="K718" s="309"/>
      <c r="L718" s="309"/>
      <c r="M718" s="309"/>
      <c r="N718" s="309"/>
      <c r="O718" s="309"/>
      <c r="P718" s="309"/>
      <c r="Q718" s="310"/>
      <c r="R718" s="310"/>
      <c r="S718" s="311"/>
      <c r="T718" s="311"/>
      <c r="U718" s="197"/>
      <c r="V718" s="43"/>
      <c r="W718" s="40" t="s">
        <v>1039</v>
      </c>
    </row>
    <row r="719" spans="1:23" customFormat="1" ht="16.5" customHeight="1" x14ac:dyDescent="0.25">
      <c r="A719" s="213"/>
      <c r="B719" s="274" t="s">
        <v>1028</v>
      </c>
      <c r="C719" s="274"/>
      <c r="D719" s="274"/>
      <c r="E719" s="274"/>
      <c r="F719" s="274"/>
      <c r="G719" s="274"/>
      <c r="H719" s="274"/>
      <c r="I719" s="274"/>
      <c r="J719" s="274"/>
      <c r="K719" s="274"/>
      <c r="L719" s="274"/>
      <c r="M719" s="274"/>
      <c r="N719" s="274"/>
      <c r="O719" s="274"/>
      <c r="P719" s="274"/>
      <c r="Q719" s="310" t="s">
        <v>908</v>
      </c>
      <c r="R719" s="310"/>
      <c r="S719" s="322" t="s">
        <v>2110</v>
      </c>
      <c r="T719" s="311"/>
      <c r="U719" s="197">
        <v>0.67</v>
      </c>
      <c r="V719" s="43">
        <v>730</v>
      </c>
      <c r="W719" s="40">
        <v>630</v>
      </c>
    </row>
    <row r="720" spans="1:23" customFormat="1" ht="16.5" customHeight="1" x14ac:dyDescent="0.25">
      <c r="A720" s="213"/>
      <c r="B720" s="274" t="s">
        <v>1030</v>
      </c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310" t="s">
        <v>1031</v>
      </c>
      <c r="R720" s="310"/>
      <c r="S720" s="322" t="s">
        <v>1032</v>
      </c>
      <c r="T720" s="311"/>
      <c r="U720" s="197">
        <v>1.17</v>
      </c>
      <c r="V720" s="43">
        <v>1260</v>
      </c>
      <c r="W720" s="40">
        <v>1090</v>
      </c>
    </row>
    <row r="721" spans="1:23" customFormat="1" ht="16.5" customHeight="1" x14ac:dyDescent="0.25">
      <c r="A721" s="214"/>
      <c r="B721" s="274" t="s">
        <v>1033</v>
      </c>
      <c r="C721" s="274"/>
      <c r="D721" s="274"/>
      <c r="E721" s="274"/>
      <c r="F721" s="274"/>
      <c r="G721" s="274"/>
      <c r="H721" s="274"/>
      <c r="I721" s="274"/>
      <c r="J721" s="274"/>
      <c r="K721" s="274"/>
      <c r="L721" s="274"/>
      <c r="M721" s="274"/>
      <c r="N721" s="274"/>
      <c r="O721" s="274"/>
      <c r="P721" s="274"/>
      <c r="Q721" s="310" t="s">
        <v>1031</v>
      </c>
      <c r="R721" s="310"/>
      <c r="S721" s="311" t="s">
        <v>1031</v>
      </c>
      <c r="T721" s="311"/>
      <c r="U721" s="197">
        <v>1.67</v>
      </c>
      <c r="V721" s="43">
        <v>1800</v>
      </c>
      <c r="W721" s="40">
        <v>1560</v>
      </c>
    </row>
    <row r="722" spans="1:23" customFormat="1" ht="16.5" customHeight="1" x14ac:dyDescent="0.25">
      <c r="A722" s="228" t="s">
        <v>445</v>
      </c>
      <c r="B722" s="309" t="s">
        <v>922</v>
      </c>
      <c r="C722" s="309"/>
      <c r="D722" s="309"/>
      <c r="E722" s="309"/>
      <c r="F722" s="309"/>
      <c r="G722" s="309"/>
      <c r="H722" s="309"/>
      <c r="I722" s="309"/>
      <c r="J722" s="309"/>
      <c r="K722" s="309"/>
      <c r="L722" s="309"/>
      <c r="M722" s="309"/>
      <c r="N722" s="309"/>
      <c r="O722" s="309"/>
      <c r="P722" s="309"/>
      <c r="Q722" s="310"/>
      <c r="R722" s="310"/>
      <c r="S722" s="311"/>
      <c r="T722" s="311"/>
      <c r="U722" s="197"/>
      <c r="V722" s="43"/>
      <c r="W722" s="40" t="s">
        <v>1039</v>
      </c>
    </row>
    <row r="723" spans="1:23" customFormat="1" ht="16.5" customHeight="1" x14ac:dyDescent="0.25">
      <c r="A723" s="213"/>
      <c r="B723" s="274" t="s">
        <v>1028</v>
      </c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311" t="s">
        <v>908</v>
      </c>
      <c r="R723" s="311"/>
      <c r="S723" s="322" t="s">
        <v>2112</v>
      </c>
      <c r="T723" s="311"/>
      <c r="U723" s="197">
        <v>2.8</v>
      </c>
      <c r="V723" s="43">
        <v>3410</v>
      </c>
      <c r="W723" s="40">
        <v>2950</v>
      </c>
    </row>
    <row r="724" spans="1:23" customFormat="1" ht="16.5" customHeight="1" x14ac:dyDescent="0.25">
      <c r="A724" s="213"/>
      <c r="B724" s="274" t="s">
        <v>1030</v>
      </c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310" t="s">
        <v>1031</v>
      </c>
      <c r="R724" s="310"/>
      <c r="S724" s="322" t="s">
        <v>1032</v>
      </c>
      <c r="T724" s="311"/>
      <c r="U724" s="197">
        <v>3.6</v>
      </c>
      <c r="V724" s="43">
        <v>4390</v>
      </c>
      <c r="W724" s="40">
        <v>3790</v>
      </c>
    </row>
    <row r="725" spans="1:23" customFormat="1" ht="16.5" customHeight="1" x14ac:dyDescent="0.25">
      <c r="A725" s="213"/>
      <c r="B725" s="274" t="s">
        <v>1033</v>
      </c>
      <c r="C725" s="274"/>
      <c r="D725" s="274"/>
      <c r="E725" s="274"/>
      <c r="F725" s="274"/>
      <c r="G725" s="274"/>
      <c r="H725" s="274"/>
      <c r="I725" s="274"/>
      <c r="J725" s="274"/>
      <c r="K725" s="274"/>
      <c r="L725" s="274"/>
      <c r="M725" s="274"/>
      <c r="N725" s="274"/>
      <c r="O725" s="274"/>
      <c r="P725" s="274"/>
      <c r="Q725" s="310" t="s">
        <v>1031</v>
      </c>
      <c r="R725" s="310"/>
      <c r="S725" s="311" t="s">
        <v>1031</v>
      </c>
      <c r="T725" s="311"/>
      <c r="U725" s="197">
        <v>4.4000000000000004</v>
      </c>
      <c r="V725" s="43">
        <v>5360</v>
      </c>
      <c r="W725" s="40">
        <v>4630</v>
      </c>
    </row>
    <row r="726" spans="1:23" customFormat="1" ht="16.5" customHeight="1" x14ac:dyDescent="0.25">
      <c r="A726" s="214"/>
      <c r="B726" s="274" t="s">
        <v>1041</v>
      </c>
      <c r="C726" s="274"/>
      <c r="D726" s="274"/>
      <c r="E726" s="274"/>
      <c r="F726" s="274"/>
      <c r="G726" s="274"/>
      <c r="H726" s="274"/>
      <c r="I726" s="274"/>
      <c r="J726" s="274"/>
      <c r="K726" s="274"/>
      <c r="L726" s="274"/>
      <c r="M726" s="274"/>
      <c r="N726" s="274"/>
      <c r="O726" s="274"/>
      <c r="P726" s="274"/>
      <c r="Q726" s="310" t="s">
        <v>1031</v>
      </c>
      <c r="R726" s="310"/>
      <c r="S726" s="311" t="s">
        <v>1031</v>
      </c>
      <c r="T726" s="311"/>
      <c r="U726" s="197">
        <v>5.13</v>
      </c>
      <c r="V726" s="43">
        <v>6250</v>
      </c>
      <c r="W726" s="40">
        <v>5400</v>
      </c>
    </row>
    <row r="727" spans="1:23" customFormat="1" ht="16.5" customHeight="1" x14ac:dyDescent="0.25">
      <c r="A727" s="228" t="s">
        <v>921</v>
      </c>
      <c r="B727" s="309" t="s">
        <v>923</v>
      </c>
      <c r="C727" s="309"/>
      <c r="D727" s="309"/>
      <c r="E727" s="309"/>
      <c r="F727" s="309"/>
      <c r="G727" s="309"/>
      <c r="H727" s="309"/>
      <c r="I727" s="309"/>
      <c r="J727" s="309"/>
      <c r="K727" s="309"/>
      <c r="L727" s="309"/>
      <c r="M727" s="309"/>
      <c r="N727" s="309"/>
      <c r="O727" s="309"/>
      <c r="P727" s="309"/>
      <c r="Q727" s="310"/>
      <c r="R727" s="310"/>
      <c r="S727" s="311"/>
      <c r="T727" s="311"/>
      <c r="U727" s="197"/>
      <c r="V727" s="43"/>
      <c r="W727" s="40" t="s">
        <v>1039</v>
      </c>
    </row>
    <row r="728" spans="1:23" customFormat="1" ht="33" customHeight="1" x14ac:dyDescent="0.25">
      <c r="A728" s="213"/>
      <c r="B728" s="430" t="s">
        <v>1028</v>
      </c>
      <c r="C728" s="430"/>
      <c r="D728" s="430"/>
      <c r="E728" s="430"/>
      <c r="F728" s="430"/>
      <c r="G728" s="430"/>
      <c r="H728" s="430"/>
      <c r="I728" s="430"/>
      <c r="J728" s="430"/>
      <c r="K728" s="430"/>
      <c r="L728" s="430"/>
      <c r="M728" s="430"/>
      <c r="N728" s="430"/>
      <c r="O728" s="430"/>
      <c r="P728" s="430"/>
      <c r="Q728" s="310" t="s">
        <v>908</v>
      </c>
      <c r="R728" s="310"/>
      <c r="S728" s="322" t="s">
        <v>2108</v>
      </c>
      <c r="T728" s="311"/>
      <c r="U728" s="197">
        <v>7.5</v>
      </c>
      <c r="V728" s="43">
        <v>13410</v>
      </c>
      <c r="W728" s="40">
        <v>11590</v>
      </c>
    </row>
    <row r="729" spans="1:23" customFormat="1" ht="16.5" customHeight="1" x14ac:dyDescent="0.25">
      <c r="A729" s="213"/>
      <c r="B729" s="274" t="s">
        <v>1030</v>
      </c>
      <c r="C729" s="274"/>
      <c r="D729" s="274"/>
      <c r="E729" s="274"/>
      <c r="F729" s="274"/>
      <c r="G729" s="274"/>
      <c r="H729" s="274"/>
      <c r="I729" s="274"/>
      <c r="J729" s="274"/>
      <c r="K729" s="274"/>
      <c r="L729" s="274"/>
      <c r="M729" s="274"/>
      <c r="N729" s="274"/>
      <c r="O729" s="274"/>
      <c r="P729" s="274"/>
      <c r="Q729" s="310" t="s">
        <v>1031</v>
      </c>
      <c r="R729" s="310"/>
      <c r="S729" s="322" t="s">
        <v>1032</v>
      </c>
      <c r="T729" s="311"/>
      <c r="U729" s="197">
        <v>9.6</v>
      </c>
      <c r="V729" s="43">
        <v>17180</v>
      </c>
      <c r="W729" s="40">
        <v>14840</v>
      </c>
    </row>
    <row r="730" spans="1:23" customFormat="1" ht="33" customHeight="1" x14ac:dyDescent="0.25">
      <c r="A730" s="214"/>
      <c r="B730" s="430" t="s">
        <v>1033</v>
      </c>
      <c r="C730" s="430"/>
      <c r="D730" s="430"/>
      <c r="E730" s="430"/>
      <c r="F730" s="430"/>
      <c r="G730" s="430"/>
      <c r="H730" s="430"/>
      <c r="I730" s="430"/>
      <c r="J730" s="430"/>
      <c r="K730" s="430"/>
      <c r="L730" s="430"/>
      <c r="M730" s="430"/>
      <c r="N730" s="430"/>
      <c r="O730" s="430"/>
      <c r="P730" s="430"/>
      <c r="Q730" s="310" t="s">
        <v>1031</v>
      </c>
      <c r="R730" s="310"/>
      <c r="S730" s="322" t="s">
        <v>2109</v>
      </c>
      <c r="T730" s="311"/>
      <c r="U730" s="197">
        <v>11.7</v>
      </c>
      <c r="V730" s="43">
        <v>22580</v>
      </c>
      <c r="W730" s="40">
        <v>19500</v>
      </c>
    </row>
    <row r="731" spans="1:23" customFormat="1" ht="16.5" customHeight="1" x14ac:dyDescent="0.25">
      <c r="A731" s="228" t="s">
        <v>446</v>
      </c>
      <c r="B731" s="309" t="s">
        <v>925</v>
      </c>
      <c r="C731" s="309"/>
      <c r="D731" s="309"/>
      <c r="E731" s="309"/>
      <c r="F731" s="309"/>
      <c r="G731" s="309"/>
      <c r="H731" s="309"/>
      <c r="I731" s="309"/>
      <c r="J731" s="309"/>
      <c r="K731" s="309"/>
      <c r="L731" s="309"/>
      <c r="M731" s="309"/>
      <c r="N731" s="309"/>
      <c r="O731" s="309"/>
      <c r="P731" s="309"/>
      <c r="Q731" s="310"/>
      <c r="R731" s="310"/>
      <c r="S731" s="311"/>
      <c r="T731" s="311"/>
      <c r="U731" s="197"/>
      <c r="V731" s="43"/>
      <c r="W731" s="40" t="s">
        <v>1039</v>
      </c>
    </row>
    <row r="732" spans="1:23" customFormat="1" ht="33" customHeight="1" x14ac:dyDescent="0.25">
      <c r="A732" s="213"/>
      <c r="B732" s="430" t="s">
        <v>1028</v>
      </c>
      <c r="C732" s="430"/>
      <c r="D732" s="430"/>
      <c r="E732" s="430"/>
      <c r="F732" s="430"/>
      <c r="G732" s="430"/>
      <c r="H732" s="430"/>
      <c r="I732" s="430"/>
      <c r="J732" s="430"/>
      <c r="K732" s="430"/>
      <c r="L732" s="430"/>
      <c r="M732" s="430"/>
      <c r="N732" s="430"/>
      <c r="O732" s="430"/>
      <c r="P732" s="430"/>
      <c r="Q732" s="310" t="s">
        <v>1093</v>
      </c>
      <c r="R732" s="310"/>
      <c r="S732" s="322" t="s">
        <v>2108</v>
      </c>
      <c r="T732" s="311"/>
      <c r="U732" s="197">
        <v>3.08</v>
      </c>
      <c r="V732" s="43">
        <v>5510</v>
      </c>
      <c r="W732" s="40">
        <v>4760</v>
      </c>
    </row>
    <row r="733" spans="1:23" customFormat="1" ht="16.5" customHeight="1" x14ac:dyDescent="0.25">
      <c r="A733" s="213"/>
      <c r="B733" s="274" t="s">
        <v>1030</v>
      </c>
      <c r="C733" s="274"/>
      <c r="D733" s="274"/>
      <c r="E733" s="274"/>
      <c r="F733" s="274"/>
      <c r="G733" s="274"/>
      <c r="H733" s="274"/>
      <c r="I733" s="274"/>
      <c r="J733" s="274"/>
      <c r="K733" s="274"/>
      <c r="L733" s="274"/>
      <c r="M733" s="274"/>
      <c r="N733" s="274"/>
      <c r="O733" s="274"/>
      <c r="P733" s="274"/>
      <c r="Q733" s="310" t="s">
        <v>1031</v>
      </c>
      <c r="R733" s="310"/>
      <c r="S733" s="322" t="s">
        <v>1032</v>
      </c>
      <c r="T733" s="311"/>
      <c r="U733" s="197">
        <v>5.33</v>
      </c>
      <c r="V733" s="43">
        <v>10290</v>
      </c>
      <c r="W733" s="40">
        <v>8890</v>
      </c>
    </row>
    <row r="734" spans="1:23" customFormat="1" ht="33" customHeight="1" x14ac:dyDescent="0.25">
      <c r="A734" s="213"/>
      <c r="B734" s="430" t="s">
        <v>1033</v>
      </c>
      <c r="C734" s="430"/>
      <c r="D734" s="430"/>
      <c r="E734" s="430"/>
      <c r="F734" s="430"/>
      <c r="G734" s="430"/>
      <c r="H734" s="430"/>
      <c r="I734" s="430"/>
      <c r="J734" s="430"/>
      <c r="K734" s="430"/>
      <c r="L734" s="430"/>
      <c r="M734" s="430"/>
      <c r="N734" s="430"/>
      <c r="O734" s="430"/>
      <c r="P734" s="430"/>
      <c r="Q734" s="310" t="s">
        <v>1031</v>
      </c>
      <c r="R734" s="310"/>
      <c r="S734" s="322" t="s">
        <v>2109</v>
      </c>
      <c r="T734" s="311"/>
      <c r="U734" s="197">
        <v>7.58</v>
      </c>
      <c r="V734" s="43">
        <v>14630</v>
      </c>
      <c r="W734" s="40">
        <v>12640</v>
      </c>
    </row>
    <row r="735" spans="1:23" customFormat="1" ht="16.5" customHeight="1" x14ac:dyDescent="0.25">
      <c r="A735" s="214"/>
      <c r="B735" s="274" t="s">
        <v>1034</v>
      </c>
      <c r="C735" s="274"/>
      <c r="D735" s="274"/>
      <c r="E735" s="274"/>
      <c r="F735" s="274"/>
      <c r="G735" s="274"/>
      <c r="H735" s="274"/>
      <c r="I735" s="274"/>
      <c r="J735" s="274"/>
      <c r="K735" s="274"/>
      <c r="L735" s="274"/>
      <c r="M735" s="274"/>
      <c r="N735" s="274"/>
      <c r="O735" s="274"/>
      <c r="P735" s="274"/>
      <c r="Q735" s="310" t="s">
        <v>1031</v>
      </c>
      <c r="R735" s="310"/>
      <c r="S735" s="322" t="s">
        <v>1032</v>
      </c>
      <c r="T735" s="311"/>
      <c r="U735" s="197">
        <v>9.83</v>
      </c>
      <c r="V735" s="43">
        <v>18960</v>
      </c>
      <c r="W735" s="40">
        <v>16380</v>
      </c>
    </row>
    <row r="736" spans="1:23" customFormat="1" ht="33.75" customHeight="1" x14ac:dyDescent="0.25">
      <c r="A736" s="228" t="s">
        <v>924</v>
      </c>
      <c r="B736" s="309" t="s">
        <v>927</v>
      </c>
      <c r="C736" s="309"/>
      <c r="D736" s="309"/>
      <c r="E736" s="309"/>
      <c r="F736" s="309"/>
      <c r="G736" s="309"/>
      <c r="H736" s="309"/>
      <c r="I736" s="309"/>
      <c r="J736" s="309"/>
      <c r="K736" s="309"/>
      <c r="L736" s="309"/>
      <c r="M736" s="309"/>
      <c r="N736" s="309"/>
      <c r="O736" s="309"/>
      <c r="P736" s="309"/>
      <c r="Q736" s="310"/>
      <c r="R736" s="310"/>
      <c r="S736" s="311"/>
      <c r="T736" s="311"/>
      <c r="U736" s="197"/>
      <c r="V736" s="43"/>
      <c r="W736" s="40">
        <v>0</v>
      </c>
    </row>
    <row r="737" spans="1:23" customFormat="1" ht="49.5" customHeight="1" x14ac:dyDescent="0.25">
      <c r="A737" s="213"/>
      <c r="B737" s="430" t="s">
        <v>1028</v>
      </c>
      <c r="C737" s="430"/>
      <c r="D737" s="430"/>
      <c r="E737" s="430"/>
      <c r="F737" s="430"/>
      <c r="G737" s="430"/>
      <c r="H737" s="430"/>
      <c r="I737" s="430"/>
      <c r="J737" s="430"/>
      <c r="K737" s="430"/>
      <c r="L737" s="430"/>
      <c r="M737" s="430"/>
      <c r="N737" s="430"/>
      <c r="O737" s="430"/>
      <c r="P737" s="430"/>
      <c r="Q737" s="310" t="s">
        <v>1066</v>
      </c>
      <c r="R737" s="310"/>
      <c r="S737" s="322" t="s">
        <v>2113</v>
      </c>
      <c r="T737" s="311"/>
      <c r="U737" s="197">
        <v>22.8</v>
      </c>
      <c r="V737" s="43">
        <v>63260</v>
      </c>
      <c r="W737" s="40">
        <v>54660</v>
      </c>
    </row>
    <row r="738" spans="1:23" customFormat="1" ht="16.5" customHeight="1" x14ac:dyDescent="0.25">
      <c r="A738" s="213"/>
      <c r="B738" s="274" t="s">
        <v>1030</v>
      </c>
      <c r="C738" s="274"/>
      <c r="D738" s="274"/>
      <c r="E738" s="274"/>
      <c r="F738" s="274"/>
      <c r="G738" s="274"/>
      <c r="H738" s="274"/>
      <c r="I738" s="274"/>
      <c r="J738" s="274"/>
      <c r="K738" s="274"/>
      <c r="L738" s="274"/>
      <c r="M738" s="274"/>
      <c r="N738" s="274"/>
      <c r="O738" s="274"/>
      <c r="P738" s="274"/>
      <c r="Q738" s="310" t="s">
        <v>1031</v>
      </c>
      <c r="R738" s="310"/>
      <c r="S738" s="322" t="s">
        <v>1032</v>
      </c>
      <c r="T738" s="311"/>
      <c r="U738" s="197">
        <v>26</v>
      </c>
      <c r="V738" s="43">
        <v>72140</v>
      </c>
      <c r="W738" s="40">
        <v>62330</v>
      </c>
    </row>
    <row r="739" spans="1:23" customFormat="1" ht="48" customHeight="1" x14ac:dyDescent="0.25">
      <c r="A739" s="213"/>
      <c r="B739" s="430" t="s">
        <v>1033</v>
      </c>
      <c r="C739" s="430"/>
      <c r="D739" s="430"/>
      <c r="E739" s="430"/>
      <c r="F739" s="430"/>
      <c r="G739" s="430"/>
      <c r="H739" s="430"/>
      <c r="I739" s="430"/>
      <c r="J739" s="430"/>
      <c r="K739" s="430"/>
      <c r="L739" s="430"/>
      <c r="M739" s="430"/>
      <c r="N739" s="430"/>
      <c r="O739" s="430"/>
      <c r="P739" s="430"/>
      <c r="Q739" s="310" t="s">
        <v>1031</v>
      </c>
      <c r="R739" s="310"/>
      <c r="S739" s="322" t="s">
        <v>2114</v>
      </c>
      <c r="T739" s="311"/>
      <c r="U739" s="197">
        <v>29.2</v>
      </c>
      <c r="V739" s="43">
        <v>85140</v>
      </c>
      <c r="W739" s="40">
        <v>73560</v>
      </c>
    </row>
    <row r="740" spans="1:23" customFormat="1" ht="16.5" customHeight="1" x14ac:dyDescent="0.25">
      <c r="A740" s="214"/>
      <c r="B740" s="274" t="s">
        <v>1034</v>
      </c>
      <c r="C740" s="274"/>
      <c r="D740" s="274"/>
      <c r="E740" s="274"/>
      <c r="F740" s="274"/>
      <c r="G740" s="274"/>
      <c r="H740" s="274"/>
      <c r="I740" s="274"/>
      <c r="J740" s="274"/>
      <c r="K740" s="274"/>
      <c r="L740" s="274"/>
      <c r="M740" s="274"/>
      <c r="N740" s="274"/>
      <c r="O740" s="274"/>
      <c r="P740" s="274"/>
      <c r="Q740" s="310" t="s">
        <v>1031</v>
      </c>
      <c r="R740" s="310"/>
      <c r="S740" s="322" t="s">
        <v>1032</v>
      </c>
      <c r="T740" s="311"/>
      <c r="U740" s="197">
        <v>32.4</v>
      </c>
      <c r="V740" s="43">
        <v>94460</v>
      </c>
      <c r="W740" s="40">
        <v>81620</v>
      </c>
    </row>
    <row r="741" spans="1:23" customFormat="1" ht="16.5" customHeight="1" x14ac:dyDescent="0.25">
      <c r="A741" s="215"/>
      <c r="B741" s="274" t="s">
        <v>1035</v>
      </c>
      <c r="C741" s="274"/>
      <c r="D741" s="274"/>
      <c r="E741" s="274"/>
      <c r="F741" s="274"/>
      <c r="G741" s="274"/>
      <c r="H741" s="274"/>
      <c r="I741" s="274"/>
      <c r="J741" s="274"/>
      <c r="K741" s="274"/>
      <c r="L741" s="274"/>
      <c r="M741" s="274"/>
      <c r="N741" s="274"/>
      <c r="O741" s="274"/>
      <c r="P741" s="274"/>
      <c r="Q741" s="310" t="s">
        <v>1031</v>
      </c>
      <c r="R741" s="310"/>
      <c r="S741" s="310" t="s">
        <v>1031</v>
      </c>
      <c r="T741" s="310"/>
      <c r="U741" s="197">
        <v>35.6</v>
      </c>
      <c r="V741" s="43">
        <v>103790</v>
      </c>
      <c r="W741" s="40">
        <v>89670</v>
      </c>
    </row>
    <row r="742" spans="1:23" customFormat="1" ht="33" customHeight="1" x14ac:dyDescent="0.25">
      <c r="A742" s="215" t="s">
        <v>926</v>
      </c>
      <c r="B742" s="309" t="s">
        <v>928</v>
      </c>
      <c r="C742" s="309"/>
      <c r="D742" s="309"/>
      <c r="E742" s="309"/>
      <c r="F742" s="309"/>
      <c r="G742" s="309"/>
      <c r="H742" s="309"/>
      <c r="I742" s="309"/>
      <c r="J742" s="309"/>
      <c r="K742" s="309"/>
      <c r="L742" s="309"/>
      <c r="M742" s="309"/>
      <c r="N742" s="309"/>
      <c r="O742" s="309"/>
      <c r="P742" s="309"/>
      <c r="Q742" s="359" t="s">
        <v>929</v>
      </c>
      <c r="R742" s="310"/>
      <c r="S742" s="475" t="s">
        <v>2110</v>
      </c>
      <c r="T742" s="413"/>
      <c r="U742" s="197">
        <v>1</v>
      </c>
      <c r="V742" s="43">
        <v>1080</v>
      </c>
      <c r="W742" s="40">
        <v>930</v>
      </c>
    </row>
    <row r="743" spans="1:23" customFormat="1" ht="33" customHeight="1" x14ac:dyDescent="0.25">
      <c r="A743" s="215" t="s">
        <v>447</v>
      </c>
      <c r="B743" s="353" t="s">
        <v>930</v>
      </c>
      <c r="C743" s="353"/>
      <c r="D743" s="353"/>
      <c r="E743" s="353"/>
      <c r="F743" s="353"/>
      <c r="G743" s="353"/>
      <c r="H743" s="353"/>
      <c r="I743" s="353"/>
      <c r="J743" s="353"/>
      <c r="K743" s="353"/>
      <c r="L743" s="353"/>
      <c r="M743" s="353"/>
      <c r="N743" s="353"/>
      <c r="O743" s="353"/>
      <c r="P743" s="353"/>
      <c r="Q743" s="476" t="s">
        <v>931</v>
      </c>
      <c r="R743" s="363"/>
      <c r="S743" s="446" t="s">
        <v>2111</v>
      </c>
      <c r="T743" s="394"/>
      <c r="U743" s="202">
        <v>2</v>
      </c>
      <c r="V743" s="136">
        <v>3580</v>
      </c>
      <c r="W743" s="40">
        <v>3090</v>
      </c>
    </row>
    <row r="744" spans="1:23" customFormat="1" ht="20.25" customHeight="1" x14ac:dyDescent="0.3">
      <c r="A744" s="192"/>
      <c r="B744" s="477" t="s">
        <v>932</v>
      </c>
      <c r="C744" s="478"/>
      <c r="D744" s="478"/>
      <c r="E744" s="478"/>
      <c r="F744" s="478"/>
      <c r="G744" s="478"/>
      <c r="H744" s="478"/>
      <c r="I744" s="478"/>
      <c r="J744" s="478"/>
      <c r="K744" s="478"/>
      <c r="L744" s="478"/>
      <c r="M744" s="478"/>
      <c r="N744" s="478"/>
      <c r="O744" s="478"/>
      <c r="P744" s="478"/>
      <c r="Q744" s="478"/>
      <c r="R744" s="478"/>
      <c r="S744" s="478"/>
      <c r="T744" s="478"/>
      <c r="U744" s="478"/>
      <c r="V744" s="478"/>
      <c r="W744" s="479"/>
    </row>
    <row r="745" spans="1:23" customFormat="1" ht="19.5" customHeight="1" x14ac:dyDescent="0.3">
      <c r="A745" s="192"/>
      <c r="B745" s="480" t="s">
        <v>933</v>
      </c>
      <c r="C745" s="481"/>
      <c r="D745" s="481"/>
      <c r="E745" s="481"/>
      <c r="F745" s="481"/>
      <c r="G745" s="481"/>
      <c r="H745" s="481"/>
      <c r="I745" s="481"/>
      <c r="J745" s="481"/>
      <c r="K745" s="481"/>
      <c r="L745" s="481"/>
      <c r="M745" s="481"/>
      <c r="N745" s="481"/>
      <c r="O745" s="481"/>
      <c r="P745" s="481"/>
      <c r="Q745" s="481"/>
      <c r="R745" s="481"/>
      <c r="S745" s="481"/>
      <c r="T745" s="481"/>
      <c r="U745" s="481"/>
      <c r="V745" s="481"/>
      <c r="W745" s="482"/>
    </row>
    <row r="746" spans="1:23" customFormat="1" ht="16.5" customHeight="1" x14ac:dyDescent="0.25">
      <c r="A746" s="229" t="s">
        <v>934</v>
      </c>
      <c r="B746" s="483" t="s">
        <v>935</v>
      </c>
      <c r="C746" s="483"/>
      <c r="D746" s="483"/>
      <c r="E746" s="483"/>
      <c r="F746" s="483"/>
      <c r="G746" s="483"/>
      <c r="H746" s="483"/>
      <c r="I746" s="483"/>
      <c r="J746" s="483"/>
      <c r="K746" s="483"/>
      <c r="L746" s="483"/>
      <c r="M746" s="483"/>
      <c r="N746" s="483"/>
      <c r="O746" s="483"/>
      <c r="P746" s="484"/>
      <c r="Q746" s="485"/>
      <c r="R746" s="486"/>
      <c r="S746" s="487"/>
      <c r="T746" s="488"/>
      <c r="U746" s="38"/>
      <c r="V746" s="71"/>
      <c r="W746" s="138"/>
    </row>
    <row r="747" spans="1:23" customFormat="1" ht="16.5" customHeight="1" x14ac:dyDescent="0.25">
      <c r="A747" s="230"/>
      <c r="B747" s="449" t="s">
        <v>939</v>
      </c>
      <c r="C747" s="449"/>
      <c r="D747" s="449"/>
      <c r="E747" s="449"/>
      <c r="F747" s="449"/>
      <c r="G747" s="449"/>
      <c r="H747" s="449"/>
      <c r="I747" s="449"/>
      <c r="J747" s="449"/>
      <c r="K747" s="449"/>
      <c r="L747" s="449"/>
      <c r="M747" s="449"/>
      <c r="N747" s="449"/>
      <c r="O747" s="449"/>
      <c r="P747" s="423"/>
      <c r="Q747" s="398" t="s">
        <v>1747</v>
      </c>
      <c r="R747" s="413"/>
      <c r="S747" s="475" t="s">
        <v>2115</v>
      </c>
      <c r="T747" s="450"/>
      <c r="U747" s="150">
        <v>0.72</v>
      </c>
      <c r="V747" s="43">
        <v>780</v>
      </c>
      <c r="W747" s="147">
        <v>0</v>
      </c>
    </row>
    <row r="748" spans="1:23" customFormat="1" ht="16.5" customHeight="1" x14ac:dyDescent="0.25">
      <c r="A748" s="231"/>
      <c r="B748" s="449" t="s">
        <v>936</v>
      </c>
      <c r="C748" s="449"/>
      <c r="D748" s="449"/>
      <c r="E748" s="449"/>
      <c r="F748" s="449"/>
      <c r="G748" s="449"/>
      <c r="H748" s="449"/>
      <c r="I748" s="449"/>
      <c r="J748" s="449"/>
      <c r="K748" s="449"/>
      <c r="L748" s="449"/>
      <c r="M748" s="449"/>
      <c r="N748" s="449"/>
      <c r="O748" s="449"/>
      <c r="P748" s="423"/>
      <c r="Q748" s="398" t="s">
        <v>1031</v>
      </c>
      <c r="R748" s="413"/>
      <c r="S748" s="475" t="s">
        <v>1031</v>
      </c>
      <c r="T748" s="450"/>
      <c r="U748" s="150">
        <v>0.87</v>
      </c>
      <c r="V748" s="43">
        <v>940</v>
      </c>
      <c r="W748" s="147">
        <v>0</v>
      </c>
    </row>
    <row r="749" spans="1:23" customFormat="1" ht="16.5" customHeight="1" x14ac:dyDescent="0.25">
      <c r="A749" s="229" t="s">
        <v>937</v>
      </c>
      <c r="B749" s="449" t="s">
        <v>938</v>
      </c>
      <c r="C749" s="449"/>
      <c r="D749" s="449"/>
      <c r="E749" s="449"/>
      <c r="F749" s="449"/>
      <c r="G749" s="449"/>
      <c r="H749" s="449"/>
      <c r="I749" s="449"/>
      <c r="J749" s="449"/>
      <c r="K749" s="449"/>
      <c r="L749" s="449"/>
      <c r="M749" s="449"/>
      <c r="N749" s="449"/>
      <c r="O749" s="449"/>
      <c r="P749" s="423"/>
      <c r="Q749" s="398"/>
      <c r="R749" s="413"/>
      <c r="S749" s="475"/>
      <c r="T749" s="450"/>
      <c r="U749" s="150"/>
      <c r="V749" s="43"/>
      <c r="W749" s="147"/>
    </row>
    <row r="750" spans="1:23" customFormat="1" ht="16.5" customHeight="1" x14ac:dyDescent="0.25">
      <c r="A750" s="230"/>
      <c r="B750" s="449" t="s">
        <v>939</v>
      </c>
      <c r="C750" s="449"/>
      <c r="D750" s="449"/>
      <c r="E750" s="449"/>
      <c r="F750" s="449"/>
      <c r="G750" s="449"/>
      <c r="H750" s="449"/>
      <c r="I750" s="449"/>
      <c r="J750" s="449"/>
      <c r="K750" s="449"/>
      <c r="L750" s="449"/>
      <c r="M750" s="449"/>
      <c r="N750" s="449"/>
      <c r="O750" s="449"/>
      <c r="P750" s="423"/>
      <c r="Q750" s="398" t="s">
        <v>1748</v>
      </c>
      <c r="R750" s="413"/>
      <c r="S750" s="475" t="s">
        <v>2115</v>
      </c>
      <c r="T750" s="450"/>
      <c r="U750" s="150">
        <v>0.56999999999999995</v>
      </c>
      <c r="V750" s="43">
        <v>610</v>
      </c>
      <c r="W750" s="147">
        <v>0</v>
      </c>
    </row>
    <row r="751" spans="1:23" customFormat="1" ht="16.5" customHeight="1" x14ac:dyDescent="0.25">
      <c r="A751" s="231"/>
      <c r="B751" s="449" t="s">
        <v>936</v>
      </c>
      <c r="C751" s="449"/>
      <c r="D751" s="449"/>
      <c r="E751" s="449"/>
      <c r="F751" s="449"/>
      <c r="G751" s="449"/>
      <c r="H751" s="449"/>
      <c r="I751" s="449"/>
      <c r="J751" s="449"/>
      <c r="K751" s="449"/>
      <c r="L751" s="449"/>
      <c r="M751" s="449"/>
      <c r="N751" s="449"/>
      <c r="O751" s="449"/>
      <c r="P751" s="423"/>
      <c r="Q751" s="398" t="s">
        <v>1031</v>
      </c>
      <c r="R751" s="413"/>
      <c r="S751" s="475" t="s">
        <v>1031</v>
      </c>
      <c r="T751" s="450"/>
      <c r="U751" s="150">
        <v>0.65</v>
      </c>
      <c r="V751" s="43">
        <v>700</v>
      </c>
      <c r="W751" s="147">
        <v>0</v>
      </c>
    </row>
    <row r="752" spans="1:23" customFormat="1" ht="16.5" customHeight="1" x14ac:dyDescent="0.25">
      <c r="A752" s="231" t="s">
        <v>940</v>
      </c>
      <c r="B752" s="449" t="s">
        <v>941</v>
      </c>
      <c r="C752" s="449"/>
      <c r="D752" s="449"/>
      <c r="E752" s="449"/>
      <c r="F752" s="449"/>
      <c r="G752" s="449"/>
      <c r="H752" s="449"/>
      <c r="I752" s="449"/>
      <c r="J752" s="449"/>
      <c r="K752" s="449"/>
      <c r="L752" s="449"/>
      <c r="M752" s="449"/>
      <c r="N752" s="449"/>
      <c r="O752" s="449"/>
      <c r="P752" s="423"/>
      <c r="Q752" s="398" t="s">
        <v>942</v>
      </c>
      <c r="R752" s="413"/>
      <c r="S752" s="475" t="s">
        <v>2116</v>
      </c>
      <c r="T752" s="450"/>
      <c r="U752" s="150">
        <v>0.89</v>
      </c>
      <c r="V752" s="43">
        <v>1090</v>
      </c>
      <c r="W752" s="147">
        <v>0</v>
      </c>
    </row>
    <row r="753" spans="1:23" customFormat="1" ht="16.5" customHeight="1" x14ac:dyDescent="0.25">
      <c r="A753" s="232" t="s">
        <v>943</v>
      </c>
      <c r="B753" s="449" t="s">
        <v>944</v>
      </c>
      <c r="C753" s="449"/>
      <c r="D753" s="449"/>
      <c r="E753" s="449"/>
      <c r="F753" s="449"/>
      <c r="G753" s="449"/>
      <c r="H753" s="449"/>
      <c r="I753" s="449"/>
      <c r="J753" s="449"/>
      <c r="K753" s="449"/>
      <c r="L753" s="449"/>
      <c r="M753" s="449"/>
      <c r="N753" s="449"/>
      <c r="O753" s="449"/>
      <c r="P753" s="423"/>
      <c r="Q753" s="398" t="s">
        <v>945</v>
      </c>
      <c r="R753" s="413"/>
      <c r="S753" s="475" t="s">
        <v>2116</v>
      </c>
      <c r="T753" s="450"/>
      <c r="U753" s="150">
        <v>0.89</v>
      </c>
      <c r="V753" s="43">
        <v>1090</v>
      </c>
      <c r="W753" s="147">
        <v>0</v>
      </c>
    </row>
    <row r="754" spans="1:23" customFormat="1" ht="16.5" customHeight="1" x14ac:dyDescent="0.25">
      <c r="A754" s="232" t="s">
        <v>946</v>
      </c>
      <c r="B754" s="449" t="s">
        <v>947</v>
      </c>
      <c r="C754" s="449"/>
      <c r="D754" s="449"/>
      <c r="E754" s="449"/>
      <c r="F754" s="449"/>
      <c r="G754" s="449"/>
      <c r="H754" s="449"/>
      <c r="I754" s="449"/>
      <c r="J754" s="449"/>
      <c r="K754" s="449"/>
      <c r="L754" s="449"/>
      <c r="M754" s="449"/>
      <c r="N754" s="449"/>
      <c r="O754" s="449"/>
      <c r="P754" s="423"/>
      <c r="Q754" s="398" t="s">
        <v>948</v>
      </c>
      <c r="R754" s="413"/>
      <c r="S754" s="475" t="s">
        <v>2116</v>
      </c>
      <c r="T754" s="450"/>
      <c r="U754" s="150">
        <v>0.49</v>
      </c>
      <c r="V754" s="43">
        <v>600</v>
      </c>
      <c r="W754" s="147">
        <v>0</v>
      </c>
    </row>
    <row r="755" spans="1:23" customFormat="1" ht="16.5" customHeight="1" x14ac:dyDescent="0.25">
      <c r="A755" s="232" t="s">
        <v>949</v>
      </c>
      <c r="B755" s="449" t="s">
        <v>950</v>
      </c>
      <c r="C755" s="449"/>
      <c r="D755" s="449"/>
      <c r="E755" s="449"/>
      <c r="F755" s="449"/>
      <c r="G755" s="449"/>
      <c r="H755" s="449"/>
      <c r="I755" s="449"/>
      <c r="J755" s="449"/>
      <c r="K755" s="449"/>
      <c r="L755" s="449"/>
      <c r="M755" s="449"/>
      <c r="N755" s="449"/>
      <c r="O755" s="449"/>
      <c r="P755" s="423"/>
      <c r="Q755" s="398" t="s">
        <v>1066</v>
      </c>
      <c r="R755" s="413"/>
      <c r="S755" s="475" t="s">
        <v>2116</v>
      </c>
      <c r="T755" s="450"/>
      <c r="U755" s="150">
        <v>0.64</v>
      </c>
      <c r="V755" s="43">
        <v>780</v>
      </c>
      <c r="W755" s="147">
        <v>0</v>
      </c>
    </row>
    <row r="756" spans="1:23" customFormat="1" ht="26.25" customHeight="1" x14ac:dyDescent="0.25">
      <c r="A756" s="192"/>
      <c r="B756" s="489" t="s">
        <v>951</v>
      </c>
      <c r="C756" s="490"/>
      <c r="D756" s="490"/>
      <c r="E756" s="490"/>
      <c r="F756" s="490"/>
      <c r="G756" s="490"/>
      <c r="H756" s="490"/>
      <c r="I756" s="490"/>
      <c r="J756" s="490"/>
      <c r="K756" s="490"/>
      <c r="L756" s="490"/>
      <c r="M756" s="490"/>
      <c r="N756" s="490"/>
      <c r="O756" s="490"/>
      <c r="P756" s="490"/>
      <c r="Q756" s="490"/>
      <c r="R756" s="490"/>
      <c r="S756" s="490"/>
      <c r="T756" s="490"/>
      <c r="U756" s="490"/>
      <c r="V756" s="490"/>
      <c r="W756" s="491"/>
    </row>
    <row r="757" spans="1:23" customFormat="1" ht="33" customHeight="1" x14ac:dyDescent="0.25">
      <c r="A757" s="229" t="s">
        <v>952</v>
      </c>
      <c r="B757" s="336" t="s">
        <v>953</v>
      </c>
      <c r="C757" s="336"/>
      <c r="D757" s="336"/>
      <c r="E757" s="336"/>
      <c r="F757" s="336"/>
      <c r="G757" s="336"/>
      <c r="H757" s="336"/>
      <c r="I757" s="336"/>
      <c r="J757" s="336"/>
      <c r="K757" s="336"/>
      <c r="L757" s="336"/>
      <c r="M757" s="336"/>
      <c r="N757" s="336"/>
      <c r="O757" s="336"/>
      <c r="P757" s="308"/>
      <c r="Q757" s="357"/>
      <c r="R757" s="358"/>
      <c r="S757" s="492"/>
      <c r="T757" s="493"/>
      <c r="U757" s="150"/>
      <c r="V757" s="43"/>
      <c r="W757" s="40"/>
    </row>
    <row r="758" spans="1:23" customFormat="1" ht="33" customHeight="1" x14ac:dyDescent="0.25">
      <c r="A758" s="230"/>
      <c r="B758" s="449" t="s">
        <v>939</v>
      </c>
      <c r="C758" s="449"/>
      <c r="D758" s="449"/>
      <c r="E758" s="449"/>
      <c r="F758" s="449"/>
      <c r="G758" s="449"/>
      <c r="H758" s="449"/>
      <c r="I758" s="449"/>
      <c r="J758" s="449"/>
      <c r="K758" s="449"/>
      <c r="L758" s="449"/>
      <c r="M758" s="449"/>
      <c r="N758" s="449"/>
      <c r="O758" s="449"/>
      <c r="P758" s="423"/>
      <c r="Q758" s="398" t="s">
        <v>1747</v>
      </c>
      <c r="R758" s="413"/>
      <c r="S758" s="475" t="s">
        <v>2119</v>
      </c>
      <c r="T758" s="450"/>
      <c r="U758" s="150">
        <v>6.9</v>
      </c>
      <c r="V758" s="43">
        <v>12130</v>
      </c>
      <c r="W758" s="40" t="s">
        <v>1039</v>
      </c>
    </row>
    <row r="759" spans="1:23" customFormat="1" ht="16.5" customHeight="1" x14ac:dyDescent="0.25">
      <c r="A759" s="231"/>
      <c r="B759" s="449" t="s">
        <v>936</v>
      </c>
      <c r="C759" s="449"/>
      <c r="D759" s="449"/>
      <c r="E759" s="449"/>
      <c r="F759" s="449"/>
      <c r="G759" s="449"/>
      <c r="H759" s="449"/>
      <c r="I759" s="449"/>
      <c r="J759" s="449"/>
      <c r="K759" s="449"/>
      <c r="L759" s="449"/>
      <c r="M759" s="449"/>
      <c r="N759" s="449"/>
      <c r="O759" s="449"/>
      <c r="P759" s="423"/>
      <c r="Q759" s="398" t="s">
        <v>1031</v>
      </c>
      <c r="R759" s="413"/>
      <c r="S759" s="475" t="s">
        <v>1031</v>
      </c>
      <c r="T759" s="450"/>
      <c r="U759" s="150">
        <v>11.13</v>
      </c>
      <c r="V759" s="43">
        <v>19560</v>
      </c>
      <c r="W759" s="40" t="s">
        <v>1039</v>
      </c>
    </row>
    <row r="760" spans="1:23" customFormat="1" x14ac:dyDescent="0.25">
      <c r="A760" s="232" t="s">
        <v>954</v>
      </c>
      <c r="B760" s="449" t="s">
        <v>955</v>
      </c>
      <c r="C760" s="449"/>
      <c r="D760" s="449"/>
      <c r="E760" s="449"/>
      <c r="F760" s="449"/>
      <c r="G760" s="449"/>
      <c r="H760" s="449"/>
      <c r="I760" s="449"/>
      <c r="J760" s="449"/>
      <c r="K760" s="449"/>
      <c r="L760" s="449"/>
      <c r="M760" s="449"/>
      <c r="N760" s="449"/>
      <c r="O760" s="449"/>
      <c r="P760" s="423"/>
      <c r="Q760" s="398" t="s">
        <v>1059</v>
      </c>
      <c r="R760" s="413"/>
      <c r="S760" s="475" t="s">
        <v>2116</v>
      </c>
      <c r="T760" s="450"/>
      <c r="U760" s="150">
        <v>0.5</v>
      </c>
      <c r="V760" s="43">
        <v>610</v>
      </c>
      <c r="W760" s="40" t="s">
        <v>1039</v>
      </c>
    </row>
    <row r="761" spans="1:23" customFormat="1" ht="33" customHeight="1" x14ac:dyDescent="0.25">
      <c r="A761" s="192" t="s">
        <v>956</v>
      </c>
      <c r="B761" s="448" t="s">
        <v>957</v>
      </c>
      <c r="C761" s="449"/>
      <c r="D761" s="449"/>
      <c r="E761" s="449"/>
      <c r="F761" s="449"/>
      <c r="G761" s="449"/>
      <c r="H761" s="449"/>
      <c r="I761" s="449"/>
      <c r="J761" s="449"/>
      <c r="K761" s="449"/>
      <c r="L761" s="449"/>
      <c r="M761" s="449"/>
      <c r="N761" s="449"/>
      <c r="O761" s="449"/>
      <c r="P761" s="423"/>
      <c r="Q761" s="398"/>
      <c r="R761" s="413"/>
      <c r="S761" s="475"/>
      <c r="T761" s="450"/>
      <c r="U761" s="150"/>
      <c r="V761" s="43"/>
      <c r="W761" s="40"/>
    </row>
    <row r="762" spans="1:23" customFormat="1" ht="16.5" customHeight="1" x14ac:dyDescent="0.25">
      <c r="A762" s="192"/>
      <c r="B762" s="448" t="s">
        <v>939</v>
      </c>
      <c r="C762" s="449"/>
      <c r="D762" s="449"/>
      <c r="E762" s="449"/>
      <c r="F762" s="449"/>
      <c r="G762" s="449"/>
      <c r="H762" s="449"/>
      <c r="I762" s="449"/>
      <c r="J762" s="449"/>
      <c r="K762" s="449"/>
      <c r="L762" s="449"/>
      <c r="M762" s="449"/>
      <c r="N762" s="449"/>
      <c r="O762" s="449"/>
      <c r="P762" s="423"/>
      <c r="Q762" s="398" t="s">
        <v>1748</v>
      </c>
      <c r="R762" s="413"/>
      <c r="S762" s="475" t="s">
        <v>2117</v>
      </c>
      <c r="T762" s="450"/>
      <c r="U762" s="150">
        <v>2.4</v>
      </c>
      <c r="V762" s="43">
        <v>2930</v>
      </c>
      <c r="W762" s="40" t="s">
        <v>1039</v>
      </c>
    </row>
    <row r="763" spans="1:23" customFormat="1" ht="16.5" customHeight="1" x14ac:dyDescent="0.25">
      <c r="A763" s="192"/>
      <c r="B763" s="448" t="s">
        <v>936</v>
      </c>
      <c r="C763" s="449"/>
      <c r="D763" s="449"/>
      <c r="E763" s="449"/>
      <c r="F763" s="449"/>
      <c r="G763" s="449"/>
      <c r="H763" s="449"/>
      <c r="I763" s="449"/>
      <c r="J763" s="449"/>
      <c r="K763" s="449"/>
      <c r="L763" s="449"/>
      <c r="M763" s="449"/>
      <c r="N763" s="449"/>
      <c r="O763" s="449"/>
      <c r="P763" s="423"/>
      <c r="Q763" s="398" t="s">
        <v>1031</v>
      </c>
      <c r="R763" s="413"/>
      <c r="S763" s="475" t="s">
        <v>1032</v>
      </c>
      <c r="T763" s="450"/>
      <c r="U763" s="150">
        <v>3.33</v>
      </c>
      <c r="V763" s="43">
        <v>4060</v>
      </c>
      <c r="W763" s="40" t="s">
        <v>1039</v>
      </c>
    </row>
    <row r="764" spans="1:23" customFormat="1" ht="33" customHeight="1" x14ac:dyDescent="0.25">
      <c r="A764" s="232" t="s">
        <v>958</v>
      </c>
      <c r="B764" s="449" t="s">
        <v>112</v>
      </c>
      <c r="C764" s="449"/>
      <c r="D764" s="449"/>
      <c r="E764" s="449"/>
      <c r="F764" s="449"/>
      <c r="G764" s="449"/>
      <c r="H764" s="449"/>
      <c r="I764" s="449"/>
      <c r="J764" s="449"/>
      <c r="K764" s="449"/>
      <c r="L764" s="449"/>
      <c r="M764" s="449"/>
      <c r="N764" s="449"/>
      <c r="O764" s="449"/>
      <c r="P764" s="423"/>
      <c r="Q764" s="398" t="s">
        <v>1244</v>
      </c>
      <c r="R764" s="413"/>
      <c r="S764" s="475" t="s">
        <v>2117</v>
      </c>
      <c r="T764" s="450"/>
      <c r="U764" s="150">
        <v>2</v>
      </c>
      <c r="V764" s="43">
        <v>2440</v>
      </c>
      <c r="W764" s="40">
        <v>2110</v>
      </c>
    </row>
    <row r="765" spans="1:23" customFormat="1" ht="33" customHeight="1" x14ac:dyDescent="0.25">
      <c r="A765" s="150" t="s">
        <v>959</v>
      </c>
      <c r="B765" s="350" t="s">
        <v>960</v>
      </c>
      <c r="C765" s="350"/>
      <c r="D765" s="350"/>
      <c r="E765" s="350"/>
      <c r="F765" s="350"/>
      <c r="G765" s="350"/>
      <c r="H765" s="350"/>
      <c r="I765" s="350"/>
      <c r="J765" s="350"/>
      <c r="K765" s="350"/>
      <c r="L765" s="350"/>
      <c r="M765" s="350"/>
      <c r="N765" s="350"/>
      <c r="O765" s="350"/>
      <c r="P765" s="351"/>
      <c r="Q765" s="398" t="s">
        <v>1244</v>
      </c>
      <c r="R765" s="413"/>
      <c r="S765" s="475" t="s">
        <v>2117</v>
      </c>
      <c r="T765" s="450"/>
      <c r="U765" s="150">
        <v>2.78</v>
      </c>
      <c r="V765" s="43">
        <v>3390</v>
      </c>
      <c r="W765" s="40">
        <v>2930</v>
      </c>
    </row>
    <row r="766" spans="1:23" customFormat="1" ht="16.5" customHeight="1" x14ac:dyDescent="0.25">
      <c r="A766" s="232" t="s">
        <v>961</v>
      </c>
      <c r="B766" s="449" t="s">
        <v>113</v>
      </c>
      <c r="C766" s="449"/>
      <c r="D766" s="449"/>
      <c r="E766" s="449"/>
      <c r="F766" s="449"/>
      <c r="G766" s="449"/>
      <c r="H766" s="449"/>
      <c r="I766" s="449"/>
      <c r="J766" s="449"/>
      <c r="K766" s="449"/>
      <c r="L766" s="449"/>
      <c r="M766" s="449"/>
      <c r="N766" s="449"/>
      <c r="O766" s="449"/>
      <c r="P766" s="423"/>
      <c r="Q766" s="398" t="s">
        <v>1244</v>
      </c>
      <c r="R766" s="413"/>
      <c r="S766" s="475" t="s">
        <v>2117</v>
      </c>
      <c r="T766" s="450"/>
      <c r="U766" s="150">
        <v>1.39</v>
      </c>
      <c r="V766" s="43">
        <v>1700</v>
      </c>
      <c r="W766" s="40">
        <v>1470</v>
      </c>
    </row>
    <row r="767" spans="1:23" customFormat="1" ht="16.5" customHeight="1" x14ac:dyDescent="0.25">
      <c r="A767" s="232" t="s">
        <v>962</v>
      </c>
      <c r="B767" s="449" t="s">
        <v>963</v>
      </c>
      <c r="C767" s="449"/>
      <c r="D767" s="449"/>
      <c r="E767" s="449"/>
      <c r="F767" s="449"/>
      <c r="G767" s="449"/>
      <c r="H767" s="449"/>
      <c r="I767" s="449"/>
      <c r="J767" s="449"/>
      <c r="K767" s="449"/>
      <c r="L767" s="449"/>
      <c r="M767" s="449"/>
      <c r="N767" s="449"/>
      <c r="O767" s="449"/>
      <c r="P767" s="423"/>
      <c r="Q767" s="398" t="s">
        <v>1244</v>
      </c>
      <c r="R767" s="413"/>
      <c r="S767" s="475" t="s">
        <v>2117</v>
      </c>
      <c r="T767" s="450"/>
      <c r="U767" s="150">
        <v>0.69</v>
      </c>
      <c r="V767" s="43">
        <v>840</v>
      </c>
      <c r="W767" s="40">
        <v>720</v>
      </c>
    </row>
    <row r="768" spans="1:23" customFormat="1" ht="16.5" customHeight="1" x14ac:dyDescent="0.25">
      <c r="A768" s="232" t="s">
        <v>964</v>
      </c>
      <c r="B768" s="449" t="s">
        <v>114</v>
      </c>
      <c r="C768" s="449"/>
      <c r="D768" s="449"/>
      <c r="E768" s="449"/>
      <c r="F768" s="449"/>
      <c r="G768" s="449"/>
      <c r="H768" s="449"/>
      <c r="I768" s="449"/>
      <c r="J768" s="449"/>
      <c r="K768" s="449"/>
      <c r="L768" s="449"/>
      <c r="M768" s="449"/>
      <c r="N768" s="449"/>
      <c r="O768" s="449"/>
      <c r="P768" s="423"/>
      <c r="Q768" s="398" t="s">
        <v>1244</v>
      </c>
      <c r="R768" s="413"/>
      <c r="S768" s="475" t="s">
        <v>2117</v>
      </c>
      <c r="T768" s="450"/>
      <c r="U768" s="150">
        <v>1.39</v>
      </c>
      <c r="V768" s="43">
        <v>1700</v>
      </c>
      <c r="W768" s="40">
        <v>1470</v>
      </c>
    </row>
    <row r="769" spans="1:23" customFormat="1" ht="16.5" customHeight="1" x14ac:dyDescent="0.25">
      <c r="A769" s="232" t="s">
        <v>965</v>
      </c>
      <c r="B769" s="449" t="s">
        <v>966</v>
      </c>
      <c r="C769" s="449"/>
      <c r="D769" s="449"/>
      <c r="E769" s="449"/>
      <c r="F769" s="449"/>
      <c r="G769" s="449"/>
      <c r="H769" s="449"/>
      <c r="I769" s="449"/>
      <c r="J769" s="449"/>
      <c r="K769" s="449"/>
      <c r="L769" s="449"/>
      <c r="M769" s="449"/>
      <c r="N769" s="449"/>
      <c r="O769" s="449"/>
      <c r="P769" s="423"/>
      <c r="Q769" s="398" t="s">
        <v>1043</v>
      </c>
      <c r="R769" s="413"/>
      <c r="S769" s="475" t="s">
        <v>2117</v>
      </c>
      <c r="T769" s="450"/>
      <c r="U769" s="150">
        <v>2.1</v>
      </c>
      <c r="V769" s="43">
        <v>2560</v>
      </c>
      <c r="W769" s="40" t="s">
        <v>1039</v>
      </c>
    </row>
    <row r="770" spans="1:23" customFormat="1" ht="33" customHeight="1" x14ac:dyDescent="0.25">
      <c r="A770" s="229" t="s">
        <v>967</v>
      </c>
      <c r="B770" s="449" t="s">
        <v>968</v>
      </c>
      <c r="C770" s="449"/>
      <c r="D770" s="449"/>
      <c r="E770" s="449"/>
      <c r="F770" s="449"/>
      <c r="G770" s="449"/>
      <c r="H770" s="449"/>
      <c r="I770" s="449"/>
      <c r="J770" s="449"/>
      <c r="K770" s="449"/>
      <c r="L770" s="449"/>
      <c r="M770" s="449"/>
      <c r="N770" s="449"/>
      <c r="O770" s="449"/>
      <c r="P770" s="423"/>
      <c r="Q770" s="398"/>
      <c r="R770" s="413"/>
      <c r="S770" s="475"/>
      <c r="T770" s="450"/>
      <c r="U770" s="150"/>
      <c r="V770" s="43"/>
      <c r="W770" s="40"/>
    </row>
    <row r="771" spans="1:23" customFormat="1" ht="16.5" customHeight="1" x14ac:dyDescent="0.25">
      <c r="A771" s="230"/>
      <c r="B771" s="449" t="s">
        <v>859</v>
      </c>
      <c r="C771" s="449"/>
      <c r="D771" s="449"/>
      <c r="E771" s="449"/>
      <c r="F771" s="449"/>
      <c r="G771" s="449"/>
      <c r="H771" s="449"/>
      <c r="I771" s="449"/>
      <c r="J771" s="449"/>
      <c r="K771" s="449"/>
      <c r="L771" s="449"/>
      <c r="M771" s="449"/>
      <c r="N771" s="449"/>
      <c r="O771" s="449"/>
      <c r="P771" s="423"/>
      <c r="Q771" s="398" t="s">
        <v>1043</v>
      </c>
      <c r="R771" s="413"/>
      <c r="S771" s="475" t="s">
        <v>2117</v>
      </c>
      <c r="T771" s="450"/>
      <c r="U771" s="150">
        <v>3</v>
      </c>
      <c r="V771" s="43">
        <v>3660</v>
      </c>
      <c r="W771" s="40" t="s">
        <v>1039</v>
      </c>
    </row>
    <row r="772" spans="1:23" customFormat="1" ht="16.5" customHeight="1" x14ac:dyDescent="0.25">
      <c r="A772" s="230"/>
      <c r="B772" s="449" t="s">
        <v>969</v>
      </c>
      <c r="C772" s="449"/>
      <c r="D772" s="449"/>
      <c r="E772" s="449"/>
      <c r="F772" s="449"/>
      <c r="G772" s="449"/>
      <c r="H772" s="449"/>
      <c r="I772" s="449"/>
      <c r="J772" s="449"/>
      <c r="K772" s="449"/>
      <c r="L772" s="449"/>
      <c r="M772" s="449"/>
      <c r="N772" s="449"/>
      <c r="O772" s="449"/>
      <c r="P772" s="423"/>
      <c r="Q772" s="398" t="s">
        <v>1031</v>
      </c>
      <c r="R772" s="413"/>
      <c r="S772" s="475" t="s">
        <v>1032</v>
      </c>
      <c r="T772" s="450"/>
      <c r="U772" s="150">
        <v>4.51</v>
      </c>
      <c r="V772" s="43">
        <v>5500</v>
      </c>
      <c r="W772" s="40" t="s">
        <v>1039</v>
      </c>
    </row>
    <row r="773" spans="1:23" customFormat="1" ht="16.5" customHeight="1" x14ac:dyDescent="0.25">
      <c r="A773" s="231"/>
      <c r="B773" s="449" t="s">
        <v>970</v>
      </c>
      <c r="C773" s="449"/>
      <c r="D773" s="449"/>
      <c r="E773" s="449"/>
      <c r="F773" s="449"/>
      <c r="G773" s="449"/>
      <c r="H773" s="449"/>
      <c r="I773" s="449"/>
      <c r="J773" s="449"/>
      <c r="K773" s="449"/>
      <c r="L773" s="449"/>
      <c r="M773" s="449"/>
      <c r="N773" s="449"/>
      <c r="O773" s="449"/>
      <c r="P773" s="423"/>
      <c r="Q773" s="398" t="s">
        <v>1031</v>
      </c>
      <c r="R773" s="413"/>
      <c r="S773" s="475" t="s">
        <v>1031</v>
      </c>
      <c r="T773" s="450"/>
      <c r="U773" s="150">
        <v>6.53</v>
      </c>
      <c r="V773" s="43">
        <v>7960</v>
      </c>
      <c r="W773" s="40" t="s">
        <v>1039</v>
      </c>
    </row>
    <row r="774" spans="1:23" customFormat="1" ht="16.5" customHeight="1" x14ac:dyDescent="0.25">
      <c r="A774" s="232" t="s">
        <v>971</v>
      </c>
      <c r="B774" s="449" t="s">
        <v>972</v>
      </c>
      <c r="C774" s="449"/>
      <c r="D774" s="449"/>
      <c r="E774" s="449"/>
      <c r="F774" s="449"/>
      <c r="G774" s="449"/>
      <c r="H774" s="449"/>
      <c r="I774" s="449"/>
      <c r="J774" s="449"/>
      <c r="K774" s="449"/>
      <c r="L774" s="449"/>
      <c r="M774" s="449"/>
      <c r="N774" s="449"/>
      <c r="O774" s="449"/>
      <c r="P774" s="423"/>
      <c r="Q774" s="398" t="s">
        <v>1229</v>
      </c>
      <c r="R774" s="413"/>
      <c r="S774" s="475" t="s">
        <v>2117</v>
      </c>
      <c r="T774" s="450"/>
      <c r="U774" s="150">
        <v>0.87</v>
      </c>
      <c r="V774" s="43">
        <v>1060</v>
      </c>
      <c r="W774" s="40" t="s">
        <v>1039</v>
      </c>
    </row>
    <row r="775" spans="1:23" customFormat="1" ht="16.5" customHeight="1" x14ac:dyDescent="0.25">
      <c r="A775" s="229"/>
      <c r="B775" s="200"/>
      <c r="C775" s="200"/>
      <c r="D775" s="200"/>
      <c r="E775" s="200"/>
      <c r="F775" s="200"/>
      <c r="G775" s="200"/>
      <c r="H775" s="200"/>
      <c r="I775" s="200"/>
      <c r="J775" s="200"/>
      <c r="K775" s="200"/>
      <c r="L775" s="200"/>
      <c r="M775" s="200"/>
      <c r="N775" s="200"/>
      <c r="O775" s="200"/>
      <c r="P775" s="200"/>
      <c r="Q775" s="198"/>
      <c r="R775" s="198"/>
      <c r="S775" s="199"/>
      <c r="T775" s="199"/>
      <c r="U775" s="175"/>
      <c r="V775" s="47"/>
      <c r="W775" s="176"/>
    </row>
    <row r="776" spans="1:23" customFormat="1" ht="25.5" customHeight="1" x14ac:dyDescent="0.25">
      <c r="A776" s="229"/>
      <c r="B776" s="494" t="s">
        <v>1992</v>
      </c>
      <c r="C776" s="495"/>
      <c r="D776" s="495"/>
      <c r="E776" s="495"/>
      <c r="F776" s="495"/>
      <c r="G776" s="495"/>
      <c r="H776" s="495"/>
      <c r="I776" s="495"/>
      <c r="J776" s="495"/>
      <c r="K776" s="495"/>
      <c r="L776" s="495"/>
      <c r="M776" s="495"/>
      <c r="N776" s="495"/>
      <c r="O776" s="495"/>
      <c r="P776" s="495"/>
      <c r="Q776" s="495"/>
      <c r="R776" s="495"/>
      <c r="S776" s="495"/>
      <c r="T776" s="495"/>
      <c r="U776" s="495"/>
      <c r="V776" s="495"/>
      <c r="W776" s="496"/>
    </row>
    <row r="777" spans="1:23" customFormat="1" ht="16.5" customHeight="1" x14ac:dyDescent="0.25">
      <c r="A777" s="232" t="s">
        <v>973</v>
      </c>
      <c r="B777" s="350" t="s">
        <v>974</v>
      </c>
      <c r="C777" s="350"/>
      <c r="D777" s="350"/>
      <c r="E777" s="350"/>
      <c r="F777" s="350"/>
      <c r="G777" s="350"/>
      <c r="H777" s="350"/>
      <c r="I777" s="350"/>
      <c r="J777" s="350"/>
      <c r="K777" s="350"/>
      <c r="L777" s="350"/>
      <c r="M777" s="350"/>
      <c r="N777" s="350"/>
      <c r="O777" s="350"/>
      <c r="P777" s="351"/>
      <c r="Q777" s="475" t="s">
        <v>975</v>
      </c>
      <c r="R777" s="413"/>
      <c r="S777" s="475" t="s">
        <v>2117</v>
      </c>
      <c r="T777" s="450"/>
      <c r="U777" s="150">
        <v>0.25</v>
      </c>
      <c r="V777" s="43">
        <v>300</v>
      </c>
      <c r="W777" s="40" t="s">
        <v>1039</v>
      </c>
    </row>
    <row r="778" spans="1:23" customFormat="1" ht="16.5" customHeight="1" x14ac:dyDescent="0.25">
      <c r="A778" s="192" t="s">
        <v>976</v>
      </c>
      <c r="B778" s="448" t="s">
        <v>977</v>
      </c>
      <c r="C778" s="449"/>
      <c r="D778" s="449"/>
      <c r="E778" s="449"/>
      <c r="F778" s="449"/>
      <c r="G778" s="449"/>
      <c r="H778" s="449"/>
      <c r="I778" s="449"/>
      <c r="J778" s="449"/>
      <c r="K778" s="449"/>
      <c r="L778" s="449"/>
      <c r="M778" s="449"/>
      <c r="N778" s="449"/>
      <c r="O778" s="449"/>
      <c r="P778" s="423"/>
      <c r="Q778" s="398" t="s">
        <v>1244</v>
      </c>
      <c r="R778" s="413"/>
      <c r="S778" s="475" t="s">
        <v>2117</v>
      </c>
      <c r="T778" s="450"/>
      <c r="U778" s="150">
        <v>7.43</v>
      </c>
      <c r="V778" s="43">
        <v>9050</v>
      </c>
      <c r="W778" s="40" t="s">
        <v>1039</v>
      </c>
    </row>
    <row r="779" spans="1:23" customFormat="1" ht="16.5" customHeight="1" x14ac:dyDescent="0.25">
      <c r="A779" s="229" t="s">
        <v>978</v>
      </c>
      <c r="B779" s="449" t="s">
        <v>979</v>
      </c>
      <c r="C779" s="449"/>
      <c r="D779" s="449"/>
      <c r="E779" s="449"/>
      <c r="F779" s="449"/>
      <c r="G779" s="449"/>
      <c r="H779" s="449"/>
      <c r="I779" s="449"/>
      <c r="J779" s="449"/>
      <c r="K779" s="449"/>
      <c r="L779" s="449"/>
      <c r="M779" s="449"/>
      <c r="N779" s="449"/>
      <c r="O779" s="449"/>
      <c r="P779" s="423"/>
      <c r="Q779" s="398"/>
      <c r="R779" s="413"/>
      <c r="S779" s="475"/>
      <c r="T779" s="450"/>
      <c r="U779" s="150"/>
      <c r="V779" s="43"/>
      <c r="W779" s="40"/>
    </row>
    <row r="780" spans="1:23" customFormat="1" ht="16.5" customHeight="1" x14ac:dyDescent="0.25">
      <c r="A780" s="230"/>
      <c r="B780" s="449" t="s">
        <v>1028</v>
      </c>
      <c r="C780" s="449"/>
      <c r="D780" s="449"/>
      <c r="E780" s="449"/>
      <c r="F780" s="449"/>
      <c r="G780" s="449"/>
      <c r="H780" s="449"/>
      <c r="I780" s="449"/>
      <c r="J780" s="449"/>
      <c r="K780" s="449"/>
      <c r="L780" s="449"/>
      <c r="M780" s="449"/>
      <c r="N780" s="449"/>
      <c r="O780" s="449"/>
      <c r="P780" s="423"/>
      <c r="Q780" s="398" t="s">
        <v>980</v>
      </c>
      <c r="R780" s="413"/>
      <c r="S780" s="475" t="s">
        <v>2117</v>
      </c>
      <c r="T780" s="450"/>
      <c r="U780" s="150">
        <v>1</v>
      </c>
      <c r="V780" s="43">
        <v>1230</v>
      </c>
      <c r="W780" s="40" t="s">
        <v>1039</v>
      </c>
    </row>
    <row r="781" spans="1:23" customFormat="1" ht="16.5" customHeight="1" x14ac:dyDescent="0.25">
      <c r="A781" s="230"/>
      <c r="B781" s="449" t="s">
        <v>1030</v>
      </c>
      <c r="C781" s="449"/>
      <c r="D781" s="449"/>
      <c r="E781" s="449"/>
      <c r="F781" s="449"/>
      <c r="G781" s="449"/>
      <c r="H781" s="449"/>
      <c r="I781" s="449"/>
      <c r="J781" s="449"/>
      <c r="K781" s="449"/>
      <c r="L781" s="449"/>
      <c r="M781" s="449"/>
      <c r="N781" s="449"/>
      <c r="O781" s="449"/>
      <c r="P781" s="423"/>
      <c r="Q781" s="398" t="s">
        <v>1031</v>
      </c>
      <c r="R781" s="413"/>
      <c r="S781" s="475" t="s">
        <v>1032</v>
      </c>
      <c r="T781" s="450"/>
      <c r="U781" s="150">
        <v>1.5</v>
      </c>
      <c r="V781" s="43">
        <v>1830</v>
      </c>
      <c r="W781" s="40" t="s">
        <v>1039</v>
      </c>
    </row>
    <row r="782" spans="1:23" customFormat="1" ht="16.5" customHeight="1" x14ac:dyDescent="0.25">
      <c r="A782" s="231"/>
      <c r="B782" s="449" t="s">
        <v>1033</v>
      </c>
      <c r="C782" s="449"/>
      <c r="D782" s="449"/>
      <c r="E782" s="449"/>
      <c r="F782" s="449"/>
      <c r="G782" s="449"/>
      <c r="H782" s="449"/>
      <c r="I782" s="449"/>
      <c r="J782" s="449"/>
      <c r="K782" s="449"/>
      <c r="L782" s="449"/>
      <c r="M782" s="449"/>
      <c r="N782" s="449"/>
      <c r="O782" s="449"/>
      <c r="P782" s="423"/>
      <c r="Q782" s="398" t="s">
        <v>1031</v>
      </c>
      <c r="R782" s="413"/>
      <c r="S782" s="475" t="s">
        <v>1031</v>
      </c>
      <c r="T782" s="450"/>
      <c r="U782" s="150">
        <v>2</v>
      </c>
      <c r="V782" s="43">
        <v>2440</v>
      </c>
      <c r="W782" s="40" t="s">
        <v>1039</v>
      </c>
    </row>
    <row r="783" spans="1:23" customFormat="1" ht="16.5" customHeight="1" x14ac:dyDescent="0.25">
      <c r="A783" s="192" t="s">
        <v>981</v>
      </c>
      <c r="B783" s="448" t="s">
        <v>982</v>
      </c>
      <c r="C783" s="449"/>
      <c r="D783" s="449"/>
      <c r="E783" s="449"/>
      <c r="F783" s="449"/>
      <c r="G783" s="449"/>
      <c r="H783" s="449"/>
      <c r="I783" s="449"/>
      <c r="J783" s="449"/>
      <c r="K783" s="449"/>
      <c r="L783" s="449"/>
      <c r="M783" s="449"/>
      <c r="N783" s="449"/>
      <c r="O783" s="449"/>
      <c r="P783" s="423"/>
      <c r="Q783" s="398" t="s">
        <v>1111</v>
      </c>
      <c r="R783" s="413"/>
      <c r="S783" s="475" t="s">
        <v>2117</v>
      </c>
      <c r="T783" s="450"/>
      <c r="U783" s="150">
        <v>0.33</v>
      </c>
      <c r="V783" s="43">
        <v>400</v>
      </c>
      <c r="W783" s="40" t="s">
        <v>1039</v>
      </c>
    </row>
    <row r="784" spans="1:23" customFormat="1" ht="16.5" customHeight="1" x14ac:dyDescent="0.25">
      <c r="A784" s="229" t="s">
        <v>983</v>
      </c>
      <c r="B784" s="449" t="s">
        <v>984</v>
      </c>
      <c r="C784" s="449"/>
      <c r="D784" s="449"/>
      <c r="E784" s="449"/>
      <c r="F784" s="449"/>
      <c r="G784" s="449"/>
      <c r="H784" s="449"/>
      <c r="I784" s="449"/>
      <c r="J784" s="449"/>
      <c r="K784" s="449"/>
      <c r="L784" s="449"/>
      <c r="M784" s="449"/>
      <c r="N784" s="449"/>
      <c r="O784" s="449"/>
      <c r="P784" s="423"/>
      <c r="Q784" s="398"/>
      <c r="R784" s="413"/>
      <c r="S784" s="475"/>
      <c r="T784" s="450"/>
      <c r="U784" s="150"/>
      <c r="V784" s="43"/>
      <c r="W784" s="40"/>
    </row>
    <row r="785" spans="1:23" customFormat="1" ht="16.5" customHeight="1" x14ac:dyDescent="0.25">
      <c r="A785" s="230"/>
      <c r="B785" s="449" t="s">
        <v>1028</v>
      </c>
      <c r="C785" s="449"/>
      <c r="D785" s="449"/>
      <c r="E785" s="449"/>
      <c r="F785" s="449"/>
      <c r="G785" s="449"/>
      <c r="H785" s="449"/>
      <c r="I785" s="449"/>
      <c r="J785" s="449"/>
      <c r="K785" s="449"/>
      <c r="L785" s="449"/>
      <c r="M785" s="449"/>
      <c r="N785" s="449"/>
      <c r="O785" s="449"/>
      <c r="P785" s="423"/>
      <c r="Q785" s="398" t="s">
        <v>980</v>
      </c>
      <c r="R785" s="413"/>
      <c r="S785" s="475" t="s">
        <v>2117</v>
      </c>
      <c r="T785" s="450"/>
      <c r="U785" s="150">
        <v>1.04</v>
      </c>
      <c r="V785" s="43">
        <v>1260</v>
      </c>
      <c r="W785" s="40" t="s">
        <v>1039</v>
      </c>
    </row>
    <row r="786" spans="1:23" customFormat="1" ht="16.5" customHeight="1" x14ac:dyDescent="0.25">
      <c r="A786" s="230"/>
      <c r="B786" s="449" t="s">
        <v>1030</v>
      </c>
      <c r="C786" s="449"/>
      <c r="D786" s="449"/>
      <c r="E786" s="449"/>
      <c r="F786" s="449"/>
      <c r="G786" s="449"/>
      <c r="H786" s="449"/>
      <c r="I786" s="449"/>
      <c r="J786" s="449"/>
      <c r="K786" s="449"/>
      <c r="L786" s="449"/>
      <c r="M786" s="449"/>
      <c r="N786" s="449"/>
      <c r="O786" s="449"/>
      <c r="P786" s="423"/>
      <c r="Q786" s="398" t="s">
        <v>1031</v>
      </c>
      <c r="R786" s="413"/>
      <c r="S786" s="475" t="s">
        <v>1032</v>
      </c>
      <c r="T786" s="450"/>
      <c r="U786" s="150">
        <v>1.2</v>
      </c>
      <c r="V786" s="43">
        <v>1460</v>
      </c>
      <c r="W786" s="40" t="s">
        <v>1039</v>
      </c>
    </row>
    <row r="787" spans="1:23" customFormat="1" ht="16.5" customHeight="1" x14ac:dyDescent="0.25">
      <c r="A787" s="231"/>
      <c r="B787" s="449" t="s">
        <v>1033</v>
      </c>
      <c r="C787" s="449"/>
      <c r="D787" s="449"/>
      <c r="E787" s="449"/>
      <c r="F787" s="449"/>
      <c r="G787" s="449"/>
      <c r="H787" s="449"/>
      <c r="I787" s="449"/>
      <c r="J787" s="449"/>
      <c r="K787" s="449"/>
      <c r="L787" s="449"/>
      <c r="M787" s="449"/>
      <c r="N787" s="449"/>
      <c r="O787" s="449"/>
      <c r="P787" s="423"/>
      <c r="Q787" s="398" t="s">
        <v>1031</v>
      </c>
      <c r="R787" s="413"/>
      <c r="S787" s="475" t="s">
        <v>1031</v>
      </c>
      <c r="T787" s="450"/>
      <c r="U787" s="150">
        <v>1.58</v>
      </c>
      <c r="V787" s="43">
        <v>1930</v>
      </c>
      <c r="W787" s="40" t="s">
        <v>1039</v>
      </c>
    </row>
    <row r="788" spans="1:23" customFormat="1" ht="16.5" customHeight="1" x14ac:dyDescent="0.25">
      <c r="A788" s="232" t="s">
        <v>985</v>
      </c>
      <c r="B788" s="449" t="s">
        <v>986</v>
      </c>
      <c r="C788" s="449"/>
      <c r="D788" s="449"/>
      <c r="E788" s="449"/>
      <c r="F788" s="449"/>
      <c r="G788" s="449"/>
      <c r="H788" s="449"/>
      <c r="I788" s="449"/>
      <c r="J788" s="449"/>
      <c r="K788" s="449"/>
      <c r="L788" s="449"/>
      <c r="M788" s="449"/>
      <c r="N788" s="449"/>
      <c r="O788" s="449"/>
      <c r="P788" s="423"/>
      <c r="Q788" s="398" t="s">
        <v>980</v>
      </c>
      <c r="R788" s="413"/>
      <c r="S788" s="475" t="s">
        <v>2117</v>
      </c>
      <c r="T788" s="450"/>
      <c r="U788" s="150">
        <v>2.61</v>
      </c>
      <c r="V788" s="43">
        <v>3190</v>
      </c>
      <c r="W788" s="40" t="s">
        <v>1039</v>
      </c>
    </row>
    <row r="789" spans="1:23" customFormat="1" ht="16.5" customHeight="1" x14ac:dyDescent="0.25">
      <c r="A789" s="229" t="s">
        <v>987</v>
      </c>
      <c r="B789" s="449" t="s">
        <v>988</v>
      </c>
      <c r="C789" s="449"/>
      <c r="D789" s="449"/>
      <c r="E789" s="449"/>
      <c r="F789" s="449"/>
      <c r="G789" s="449"/>
      <c r="H789" s="449"/>
      <c r="I789" s="449"/>
      <c r="J789" s="449"/>
      <c r="K789" s="449"/>
      <c r="L789" s="449"/>
      <c r="M789" s="449"/>
      <c r="N789" s="449"/>
      <c r="O789" s="449"/>
      <c r="P789" s="423"/>
      <c r="Q789" s="398"/>
      <c r="R789" s="413"/>
      <c r="S789" s="475"/>
      <c r="T789" s="450"/>
      <c r="U789" s="150"/>
      <c r="V789" s="43"/>
      <c r="W789" s="40"/>
    </row>
    <row r="790" spans="1:23" customFormat="1" ht="16.5" customHeight="1" x14ac:dyDescent="0.25">
      <c r="A790" s="230"/>
      <c r="B790" s="449" t="s">
        <v>989</v>
      </c>
      <c r="C790" s="449"/>
      <c r="D790" s="449"/>
      <c r="E790" s="449"/>
      <c r="F790" s="449"/>
      <c r="G790" s="449"/>
      <c r="H790" s="449"/>
      <c r="I790" s="449"/>
      <c r="J790" s="449"/>
      <c r="K790" s="449"/>
      <c r="L790" s="449"/>
      <c r="M790" s="449"/>
      <c r="N790" s="449"/>
      <c r="O790" s="449"/>
      <c r="P790" s="423"/>
      <c r="Q790" s="398" t="s">
        <v>1366</v>
      </c>
      <c r="R790" s="413"/>
      <c r="S790" s="475" t="s">
        <v>2117</v>
      </c>
      <c r="T790" s="450"/>
      <c r="U790" s="150">
        <v>6</v>
      </c>
      <c r="V790" s="43">
        <v>7310</v>
      </c>
      <c r="W790" s="40" t="s">
        <v>1039</v>
      </c>
    </row>
    <row r="791" spans="1:23" customFormat="1" ht="16.5" customHeight="1" x14ac:dyDescent="0.25">
      <c r="A791" s="230"/>
      <c r="B791" s="449" t="s">
        <v>990</v>
      </c>
      <c r="C791" s="449"/>
      <c r="D791" s="449"/>
      <c r="E791" s="449"/>
      <c r="F791" s="449"/>
      <c r="G791" s="449"/>
      <c r="H791" s="449"/>
      <c r="I791" s="449"/>
      <c r="J791" s="449"/>
      <c r="K791" s="449"/>
      <c r="L791" s="449"/>
      <c r="M791" s="449"/>
      <c r="N791" s="449"/>
      <c r="O791" s="449"/>
      <c r="P791" s="423"/>
      <c r="Q791" s="398" t="s">
        <v>1031</v>
      </c>
      <c r="R791" s="413"/>
      <c r="S791" s="475" t="s">
        <v>1032</v>
      </c>
      <c r="T791" s="450"/>
      <c r="U791" s="150">
        <v>7.06</v>
      </c>
      <c r="V791" s="43">
        <v>8600</v>
      </c>
      <c r="W791" s="40" t="s">
        <v>1039</v>
      </c>
    </row>
    <row r="792" spans="1:23" customFormat="1" ht="33" customHeight="1" x14ac:dyDescent="0.25">
      <c r="A792" s="231"/>
      <c r="B792" s="449" t="s">
        <v>991</v>
      </c>
      <c r="C792" s="449"/>
      <c r="D792" s="449"/>
      <c r="E792" s="449"/>
      <c r="F792" s="449"/>
      <c r="G792" s="449"/>
      <c r="H792" s="449"/>
      <c r="I792" s="449"/>
      <c r="J792" s="449"/>
      <c r="K792" s="449"/>
      <c r="L792" s="449"/>
      <c r="M792" s="449"/>
      <c r="N792" s="449"/>
      <c r="O792" s="449"/>
      <c r="P792" s="423"/>
      <c r="Q792" s="398" t="s">
        <v>1031</v>
      </c>
      <c r="R792" s="413"/>
      <c r="S792" s="475" t="s">
        <v>2119</v>
      </c>
      <c r="T792" s="450"/>
      <c r="U792" s="150">
        <v>8.67</v>
      </c>
      <c r="V792" s="43">
        <v>15240</v>
      </c>
      <c r="W792" s="40" t="s">
        <v>1039</v>
      </c>
    </row>
    <row r="793" spans="1:23" customFormat="1" ht="16.5" customHeight="1" x14ac:dyDescent="0.25">
      <c r="A793" s="229" t="s">
        <v>992</v>
      </c>
      <c r="B793" s="449" t="s">
        <v>993</v>
      </c>
      <c r="C793" s="449"/>
      <c r="D793" s="449"/>
      <c r="E793" s="449"/>
      <c r="F793" s="449"/>
      <c r="G793" s="449"/>
      <c r="H793" s="449"/>
      <c r="I793" s="449"/>
      <c r="J793" s="449"/>
      <c r="K793" s="449"/>
      <c r="L793" s="449"/>
      <c r="M793" s="449"/>
      <c r="N793" s="449"/>
      <c r="O793" s="449"/>
      <c r="P793" s="423"/>
      <c r="Q793" s="398"/>
      <c r="R793" s="413"/>
      <c r="S793" s="475"/>
      <c r="T793" s="450"/>
      <c r="U793" s="150"/>
      <c r="V793" s="43"/>
      <c r="W793" s="40"/>
    </row>
    <row r="794" spans="1:23" customFormat="1" ht="16.5" customHeight="1" x14ac:dyDescent="0.25">
      <c r="A794" s="230"/>
      <c r="B794" s="449" t="s">
        <v>989</v>
      </c>
      <c r="C794" s="449"/>
      <c r="D794" s="449"/>
      <c r="E794" s="449"/>
      <c r="F794" s="449"/>
      <c r="G794" s="449"/>
      <c r="H794" s="449"/>
      <c r="I794" s="449"/>
      <c r="J794" s="449"/>
      <c r="K794" s="449"/>
      <c r="L794" s="449"/>
      <c r="M794" s="449"/>
      <c r="N794" s="449"/>
      <c r="O794" s="449"/>
      <c r="P794" s="423"/>
      <c r="Q794" s="398" t="s">
        <v>1418</v>
      </c>
      <c r="R794" s="413"/>
      <c r="S794" s="475" t="s">
        <v>2117</v>
      </c>
      <c r="T794" s="450"/>
      <c r="U794" s="150">
        <v>4.8600000000000003</v>
      </c>
      <c r="V794" s="43">
        <v>5930</v>
      </c>
      <c r="W794" s="40" t="s">
        <v>1039</v>
      </c>
    </row>
    <row r="795" spans="1:23" customFormat="1" ht="16.5" customHeight="1" x14ac:dyDescent="0.25">
      <c r="A795" s="230"/>
      <c r="B795" s="449" t="s">
        <v>990</v>
      </c>
      <c r="C795" s="449"/>
      <c r="D795" s="449"/>
      <c r="E795" s="449"/>
      <c r="F795" s="449"/>
      <c r="G795" s="449"/>
      <c r="H795" s="449"/>
      <c r="I795" s="449"/>
      <c r="J795" s="449"/>
      <c r="K795" s="449"/>
      <c r="L795" s="449"/>
      <c r="M795" s="449"/>
      <c r="N795" s="449"/>
      <c r="O795" s="449"/>
      <c r="P795" s="423"/>
      <c r="Q795" s="398" t="s">
        <v>1031</v>
      </c>
      <c r="R795" s="413"/>
      <c r="S795" s="475" t="s">
        <v>1032</v>
      </c>
      <c r="T795" s="450"/>
      <c r="U795" s="150">
        <v>6.1</v>
      </c>
      <c r="V795" s="43">
        <v>7440</v>
      </c>
      <c r="W795" s="40" t="s">
        <v>1039</v>
      </c>
    </row>
    <row r="796" spans="1:23" customFormat="1" ht="33" customHeight="1" x14ac:dyDescent="0.25">
      <c r="A796" s="231"/>
      <c r="B796" s="449" t="s">
        <v>991</v>
      </c>
      <c r="C796" s="449"/>
      <c r="D796" s="449"/>
      <c r="E796" s="449"/>
      <c r="F796" s="449"/>
      <c r="G796" s="449"/>
      <c r="H796" s="449"/>
      <c r="I796" s="449"/>
      <c r="J796" s="449"/>
      <c r="K796" s="449"/>
      <c r="L796" s="449"/>
      <c r="M796" s="449"/>
      <c r="N796" s="449"/>
      <c r="O796" s="449"/>
      <c r="P796" s="423"/>
      <c r="Q796" s="398" t="s">
        <v>1418</v>
      </c>
      <c r="R796" s="413"/>
      <c r="S796" s="475" t="s">
        <v>2119</v>
      </c>
      <c r="T796" s="450"/>
      <c r="U796" s="150">
        <v>7.24</v>
      </c>
      <c r="V796" s="43">
        <v>12730</v>
      </c>
      <c r="W796" s="40" t="s">
        <v>1039</v>
      </c>
    </row>
    <row r="797" spans="1:23" customFormat="1" ht="16.5" customHeight="1" x14ac:dyDescent="0.25">
      <c r="A797" s="230" t="s">
        <v>994</v>
      </c>
      <c r="B797" s="449" t="s">
        <v>995</v>
      </c>
      <c r="C797" s="449"/>
      <c r="D797" s="449"/>
      <c r="E797" s="449"/>
      <c r="F797" s="449"/>
      <c r="G797" s="449"/>
      <c r="H797" s="449"/>
      <c r="I797" s="449"/>
      <c r="J797" s="449"/>
      <c r="K797" s="449"/>
      <c r="L797" s="449"/>
      <c r="M797" s="449"/>
      <c r="N797" s="449"/>
      <c r="O797" s="449"/>
      <c r="P797" s="423"/>
      <c r="Q797" s="398"/>
      <c r="R797" s="413"/>
      <c r="S797" s="475"/>
      <c r="T797" s="450"/>
      <c r="U797" s="150"/>
      <c r="V797" s="43"/>
      <c r="W797" s="40"/>
    </row>
    <row r="798" spans="1:23" customFormat="1" ht="16.5" customHeight="1" x14ac:dyDescent="0.25">
      <c r="A798" s="230"/>
      <c r="B798" s="449" t="s">
        <v>989</v>
      </c>
      <c r="C798" s="449"/>
      <c r="D798" s="449"/>
      <c r="E798" s="449"/>
      <c r="F798" s="449"/>
      <c r="G798" s="449"/>
      <c r="H798" s="449"/>
      <c r="I798" s="449"/>
      <c r="J798" s="449"/>
      <c r="K798" s="449"/>
      <c r="L798" s="449"/>
      <c r="M798" s="449"/>
      <c r="N798" s="449"/>
      <c r="O798" s="449"/>
      <c r="P798" s="423"/>
      <c r="Q798" s="398" t="s">
        <v>996</v>
      </c>
      <c r="R798" s="413"/>
      <c r="S798" s="475" t="s">
        <v>2117</v>
      </c>
      <c r="T798" s="450"/>
      <c r="U798" s="150">
        <v>5.94</v>
      </c>
      <c r="V798" s="43">
        <v>7240</v>
      </c>
      <c r="W798" s="40" t="s">
        <v>1039</v>
      </c>
    </row>
    <row r="799" spans="1:23" customFormat="1" ht="16.5" customHeight="1" x14ac:dyDescent="0.25">
      <c r="A799" s="230"/>
      <c r="B799" s="449" t="s">
        <v>990</v>
      </c>
      <c r="C799" s="449"/>
      <c r="D799" s="449"/>
      <c r="E799" s="449"/>
      <c r="F799" s="449"/>
      <c r="G799" s="449"/>
      <c r="H799" s="449"/>
      <c r="I799" s="449"/>
      <c r="J799" s="449"/>
      <c r="K799" s="449"/>
      <c r="L799" s="449"/>
      <c r="M799" s="449"/>
      <c r="N799" s="449"/>
      <c r="O799" s="449"/>
      <c r="P799" s="423"/>
      <c r="Q799" s="497" t="s">
        <v>1031</v>
      </c>
      <c r="R799" s="498"/>
      <c r="S799" s="475" t="s">
        <v>1032</v>
      </c>
      <c r="T799" s="450"/>
      <c r="U799" s="150">
        <v>7.46</v>
      </c>
      <c r="V799" s="43">
        <v>9090</v>
      </c>
      <c r="W799" s="40" t="s">
        <v>1039</v>
      </c>
    </row>
    <row r="800" spans="1:23" customFormat="1" ht="33" customHeight="1" x14ac:dyDescent="0.25">
      <c r="A800" s="231"/>
      <c r="B800" s="449" t="s">
        <v>991</v>
      </c>
      <c r="C800" s="449"/>
      <c r="D800" s="449"/>
      <c r="E800" s="449"/>
      <c r="F800" s="449"/>
      <c r="G800" s="449"/>
      <c r="H800" s="449"/>
      <c r="I800" s="449"/>
      <c r="J800" s="449"/>
      <c r="K800" s="449"/>
      <c r="L800" s="449"/>
      <c r="M800" s="449"/>
      <c r="N800" s="449"/>
      <c r="O800" s="449"/>
      <c r="P800" s="423"/>
      <c r="Q800" s="398" t="s">
        <v>1031</v>
      </c>
      <c r="R800" s="413"/>
      <c r="S800" s="475" t="s">
        <v>2119</v>
      </c>
      <c r="T800" s="450"/>
      <c r="U800" s="150">
        <v>7.59</v>
      </c>
      <c r="V800" s="43">
        <v>13340</v>
      </c>
      <c r="W800" s="40" t="s">
        <v>1039</v>
      </c>
    </row>
    <row r="801" spans="1:23" customFormat="1" ht="16.5" customHeight="1" x14ac:dyDescent="0.25">
      <c r="A801" s="229" t="s">
        <v>997</v>
      </c>
      <c r="B801" s="449" t="s">
        <v>998</v>
      </c>
      <c r="C801" s="449"/>
      <c r="D801" s="449"/>
      <c r="E801" s="449"/>
      <c r="F801" s="449"/>
      <c r="G801" s="449"/>
      <c r="H801" s="449"/>
      <c r="I801" s="449"/>
      <c r="J801" s="449"/>
      <c r="K801" s="449"/>
      <c r="L801" s="449"/>
      <c r="M801" s="449"/>
      <c r="N801" s="449"/>
      <c r="O801" s="449"/>
      <c r="P801" s="423"/>
      <c r="Q801" s="398"/>
      <c r="R801" s="413"/>
      <c r="S801" s="475"/>
      <c r="T801" s="450"/>
      <c r="U801" s="150"/>
      <c r="V801" s="43"/>
      <c r="W801" s="40"/>
    </row>
    <row r="802" spans="1:23" customFormat="1" ht="16.5" customHeight="1" x14ac:dyDescent="0.25">
      <c r="A802" s="230"/>
      <c r="B802" s="449" t="s">
        <v>989</v>
      </c>
      <c r="C802" s="449"/>
      <c r="D802" s="449"/>
      <c r="E802" s="449"/>
      <c r="F802" s="449"/>
      <c r="G802" s="449"/>
      <c r="H802" s="449"/>
      <c r="I802" s="449"/>
      <c r="J802" s="449"/>
      <c r="K802" s="449"/>
      <c r="L802" s="449"/>
      <c r="M802" s="449"/>
      <c r="N802" s="449"/>
      <c r="O802" s="449"/>
      <c r="P802" s="423"/>
      <c r="Q802" s="398" t="s">
        <v>1062</v>
      </c>
      <c r="R802" s="413"/>
      <c r="S802" s="475" t="s">
        <v>2117</v>
      </c>
      <c r="T802" s="450"/>
      <c r="U802" s="150">
        <v>4.9000000000000004</v>
      </c>
      <c r="V802" s="43">
        <v>5980</v>
      </c>
      <c r="W802" s="40" t="s">
        <v>1039</v>
      </c>
    </row>
    <row r="803" spans="1:23" customFormat="1" ht="16.5" customHeight="1" x14ac:dyDescent="0.25">
      <c r="A803" s="230"/>
      <c r="B803" s="449" t="s">
        <v>990</v>
      </c>
      <c r="C803" s="449"/>
      <c r="D803" s="449"/>
      <c r="E803" s="449"/>
      <c r="F803" s="449"/>
      <c r="G803" s="449"/>
      <c r="H803" s="449"/>
      <c r="I803" s="449"/>
      <c r="J803" s="449"/>
      <c r="K803" s="449"/>
      <c r="L803" s="449"/>
      <c r="M803" s="449"/>
      <c r="N803" s="449"/>
      <c r="O803" s="449"/>
      <c r="P803" s="423"/>
      <c r="Q803" s="398" t="s">
        <v>1031</v>
      </c>
      <c r="R803" s="413"/>
      <c r="S803" s="475" t="s">
        <v>1032</v>
      </c>
      <c r="T803" s="450"/>
      <c r="U803" s="150">
        <v>6.12</v>
      </c>
      <c r="V803" s="43">
        <v>7460</v>
      </c>
      <c r="W803" s="40" t="s">
        <v>1039</v>
      </c>
    </row>
    <row r="804" spans="1:23" customFormat="1" ht="33" customHeight="1" x14ac:dyDescent="0.25">
      <c r="A804" s="231"/>
      <c r="B804" s="449" t="s">
        <v>991</v>
      </c>
      <c r="C804" s="449"/>
      <c r="D804" s="449"/>
      <c r="E804" s="449"/>
      <c r="F804" s="449"/>
      <c r="G804" s="449"/>
      <c r="H804" s="449"/>
      <c r="I804" s="449"/>
      <c r="J804" s="449"/>
      <c r="K804" s="449"/>
      <c r="L804" s="449"/>
      <c r="M804" s="449"/>
      <c r="N804" s="449"/>
      <c r="O804" s="449"/>
      <c r="P804" s="423"/>
      <c r="Q804" s="398" t="s">
        <v>1031</v>
      </c>
      <c r="R804" s="413"/>
      <c r="S804" s="475" t="s">
        <v>2119</v>
      </c>
      <c r="T804" s="450"/>
      <c r="U804" s="150">
        <v>7.2</v>
      </c>
      <c r="V804" s="43">
        <v>12150</v>
      </c>
      <c r="W804" s="40" t="s">
        <v>1039</v>
      </c>
    </row>
    <row r="805" spans="1:23" customFormat="1" ht="16.5" customHeight="1" x14ac:dyDescent="0.25">
      <c r="A805" s="232" t="s">
        <v>999</v>
      </c>
      <c r="B805" s="449" t="s">
        <v>1000</v>
      </c>
      <c r="C805" s="449"/>
      <c r="D805" s="449"/>
      <c r="E805" s="449"/>
      <c r="F805" s="449"/>
      <c r="G805" s="449"/>
      <c r="H805" s="449"/>
      <c r="I805" s="449"/>
      <c r="J805" s="449"/>
      <c r="K805" s="449"/>
      <c r="L805" s="449"/>
      <c r="M805" s="449"/>
      <c r="N805" s="449"/>
      <c r="O805" s="449"/>
      <c r="P805" s="423"/>
      <c r="Q805" s="398" t="s">
        <v>1114</v>
      </c>
      <c r="R805" s="413"/>
      <c r="S805" s="475" t="s">
        <v>2117</v>
      </c>
      <c r="T805" s="450"/>
      <c r="U805" s="150">
        <v>2.4300000000000002</v>
      </c>
      <c r="V805" s="43">
        <v>2960</v>
      </c>
      <c r="W805" s="40" t="s">
        <v>1039</v>
      </c>
    </row>
    <row r="806" spans="1:23" customFormat="1" ht="16.5" customHeight="1" x14ac:dyDescent="0.25">
      <c r="A806" s="232" t="s">
        <v>1001</v>
      </c>
      <c r="B806" s="449" t="s">
        <v>1002</v>
      </c>
      <c r="C806" s="449"/>
      <c r="D806" s="449"/>
      <c r="E806" s="449"/>
      <c r="F806" s="449"/>
      <c r="G806" s="449"/>
      <c r="H806" s="449"/>
      <c r="I806" s="449"/>
      <c r="J806" s="449"/>
      <c r="K806" s="449"/>
      <c r="L806" s="449"/>
      <c r="M806" s="449"/>
      <c r="N806" s="449"/>
      <c r="O806" s="449"/>
      <c r="P806" s="423"/>
      <c r="Q806" s="398" t="s">
        <v>1366</v>
      </c>
      <c r="R806" s="413"/>
      <c r="S806" s="475" t="s">
        <v>2117</v>
      </c>
      <c r="T806" s="450"/>
      <c r="U806" s="150">
        <v>3.26</v>
      </c>
      <c r="V806" s="43">
        <v>3980</v>
      </c>
      <c r="W806" s="40" t="s">
        <v>1039</v>
      </c>
    </row>
    <row r="807" spans="1:23" customFormat="1" ht="16.5" customHeight="1" x14ac:dyDescent="0.25">
      <c r="A807" s="229" t="s">
        <v>1003</v>
      </c>
      <c r="B807" s="449" t="s">
        <v>1004</v>
      </c>
      <c r="C807" s="449"/>
      <c r="D807" s="449"/>
      <c r="E807" s="449"/>
      <c r="F807" s="449"/>
      <c r="G807" s="449"/>
      <c r="H807" s="449"/>
      <c r="I807" s="449"/>
      <c r="J807" s="449"/>
      <c r="K807" s="449"/>
      <c r="L807" s="449"/>
      <c r="M807" s="449"/>
      <c r="N807" s="449"/>
      <c r="O807" s="449"/>
      <c r="P807" s="423"/>
      <c r="Q807" s="398"/>
      <c r="R807" s="413"/>
      <c r="S807" s="475"/>
      <c r="T807" s="450"/>
      <c r="U807" s="150"/>
      <c r="V807" s="43"/>
      <c r="W807" s="40" t="s">
        <v>1039</v>
      </c>
    </row>
    <row r="808" spans="1:23" customFormat="1" ht="16.5" customHeight="1" x14ac:dyDescent="0.25">
      <c r="A808" s="230"/>
      <c r="B808" s="449" t="s">
        <v>1028</v>
      </c>
      <c r="C808" s="449"/>
      <c r="D808" s="449"/>
      <c r="E808" s="449"/>
      <c r="F808" s="449"/>
      <c r="G808" s="449"/>
      <c r="H808" s="449"/>
      <c r="I808" s="449"/>
      <c r="J808" s="449"/>
      <c r="K808" s="449"/>
      <c r="L808" s="449"/>
      <c r="M808" s="449"/>
      <c r="N808" s="449"/>
      <c r="O808" s="449"/>
      <c r="P808" s="423"/>
      <c r="Q808" s="398" t="s">
        <v>1114</v>
      </c>
      <c r="R808" s="413"/>
      <c r="S808" s="475" t="s">
        <v>2117</v>
      </c>
      <c r="T808" s="450"/>
      <c r="U808" s="150">
        <v>1.26</v>
      </c>
      <c r="V808" s="43">
        <v>1540</v>
      </c>
      <c r="W808" s="40" t="s">
        <v>1039</v>
      </c>
    </row>
    <row r="809" spans="1:23" customFormat="1" ht="16.5" customHeight="1" x14ac:dyDescent="0.25">
      <c r="A809" s="231"/>
      <c r="B809" s="449" t="s">
        <v>1030</v>
      </c>
      <c r="C809" s="449"/>
      <c r="D809" s="449"/>
      <c r="E809" s="449"/>
      <c r="F809" s="449"/>
      <c r="G809" s="449"/>
      <c r="H809" s="449"/>
      <c r="I809" s="449"/>
      <c r="J809" s="449"/>
      <c r="K809" s="449"/>
      <c r="L809" s="449"/>
      <c r="M809" s="449"/>
      <c r="N809" s="449"/>
      <c r="O809" s="449"/>
      <c r="P809" s="423"/>
      <c r="Q809" s="398" t="s">
        <v>1031</v>
      </c>
      <c r="R809" s="413"/>
      <c r="S809" s="475" t="s">
        <v>1032</v>
      </c>
      <c r="T809" s="450"/>
      <c r="U809" s="150">
        <v>1.31</v>
      </c>
      <c r="V809" s="43">
        <v>1600</v>
      </c>
      <c r="W809" s="40" t="s">
        <v>1039</v>
      </c>
    </row>
    <row r="810" spans="1:23" customFormat="1" ht="16.5" customHeight="1" x14ac:dyDescent="0.25">
      <c r="A810" s="229" t="s">
        <v>1005</v>
      </c>
      <c r="B810" s="421" t="s">
        <v>1006</v>
      </c>
      <c r="C810" s="421"/>
      <c r="D810" s="421"/>
      <c r="E810" s="421"/>
      <c r="F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398"/>
      <c r="R810" s="413"/>
      <c r="S810" s="475"/>
      <c r="T810" s="450"/>
      <c r="U810" s="150"/>
      <c r="V810" s="43">
        <v>0</v>
      </c>
      <c r="W810" s="40" t="s">
        <v>1039</v>
      </c>
    </row>
    <row r="811" spans="1:23" customFormat="1" ht="16.5" customHeight="1" x14ac:dyDescent="0.25">
      <c r="A811" s="230"/>
      <c r="B811" s="421" t="s">
        <v>1028</v>
      </c>
      <c r="C811" s="421"/>
      <c r="D811" s="421"/>
      <c r="E811" s="421"/>
      <c r="F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398" t="s">
        <v>1366</v>
      </c>
      <c r="R811" s="413"/>
      <c r="S811" s="475" t="s">
        <v>2117</v>
      </c>
      <c r="T811" s="450"/>
      <c r="U811" s="150">
        <v>3.99</v>
      </c>
      <c r="V811" s="43">
        <v>4860</v>
      </c>
      <c r="W811" s="40" t="s">
        <v>1039</v>
      </c>
    </row>
    <row r="812" spans="1:23" customFormat="1" ht="16.5" customHeight="1" x14ac:dyDescent="0.25">
      <c r="A812" s="231"/>
      <c r="B812" s="421" t="s">
        <v>1030</v>
      </c>
      <c r="C812" s="421"/>
      <c r="D812" s="421"/>
      <c r="E812" s="421"/>
      <c r="F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398" t="s">
        <v>1031</v>
      </c>
      <c r="R812" s="413"/>
      <c r="S812" s="475" t="s">
        <v>1032</v>
      </c>
      <c r="T812" s="450"/>
      <c r="U812" s="150">
        <v>4.34</v>
      </c>
      <c r="V812" s="43">
        <v>5290</v>
      </c>
      <c r="W812" s="40" t="s">
        <v>1039</v>
      </c>
    </row>
    <row r="813" spans="1:23" customFormat="1" ht="16.5" customHeight="1" x14ac:dyDescent="0.25">
      <c r="A813" s="232" t="s">
        <v>1007</v>
      </c>
      <c r="B813" s="449" t="s">
        <v>1008</v>
      </c>
      <c r="C813" s="449"/>
      <c r="D813" s="449"/>
      <c r="E813" s="449"/>
      <c r="F813" s="449"/>
      <c r="G813" s="449"/>
      <c r="H813" s="449"/>
      <c r="I813" s="449"/>
      <c r="J813" s="449"/>
      <c r="K813" s="449"/>
      <c r="L813" s="449"/>
      <c r="M813" s="449"/>
      <c r="N813" s="449"/>
      <c r="O813" s="449"/>
      <c r="P813" s="423"/>
      <c r="Q813" s="398" t="s">
        <v>1114</v>
      </c>
      <c r="R813" s="413"/>
      <c r="S813" s="475" t="s">
        <v>2117</v>
      </c>
      <c r="T813" s="450"/>
      <c r="U813" s="150">
        <v>1.63</v>
      </c>
      <c r="V813" s="43">
        <v>1990</v>
      </c>
      <c r="W813" s="40" t="s">
        <v>1039</v>
      </c>
    </row>
    <row r="814" spans="1:23" customFormat="1" ht="16.5" customHeight="1" x14ac:dyDescent="0.25">
      <c r="A814" s="232" t="s">
        <v>1009</v>
      </c>
      <c r="B814" s="449" t="s">
        <v>1010</v>
      </c>
      <c r="C814" s="449"/>
      <c r="D814" s="449"/>
      <c r="E814" s="449"/>
      <c r="F814" s="449"/>
      <c r="G814" s="449"/>
      <c r="H814" s="449"/>
      <c r="I814" s="449"/>
      <c r="J814" s="449"/>
      <c r="K814" s="449"/>
      <c r="L814" s="449"/>
      <c r="M814" s="449"/>
      <c r="N814" s="449"/>
      <c r="O814" s="449"/>
      <c r="P814" s="423"/>
      <c r="Q814" s="398" t="s">
        <v>1366</v>
      </c>
      <c r="R814" s="413"/>
      <c r="S814" s="475" t="s">
        <v>2117</v>
      </c>
      <c r="T814" s="450"/>
      <c r="U814" s="150">
        <v>2.82</v>
      </c>
      <c r="V814" s="43">
        <v>3440</v>
      </c>
      <c r="W814" s="40" t="s">
        <v>1039</v>
      </c>
    </row>
    <row r="815" spans="1:23" customFormat="1" ht="16.5" customHeight="1" x14ac:dyDescent="0.25">
      <c r="A815" s="232" t="s">
        <v>1011</v>
      </c>
      <c r="B815" s="449" t="s">
        <v>1012</v>
      </c>
      <c r="C815" s="449"/>
      <c r="D815" s="449"/>
      <c r="E815" s="449"/>
      <c r="F815" s="449"/>
      <c r="G815" s="449"/>
      <c r="H815" s="449"/>
      <c r="I815" s="449"/>
      <c r="J815" s="449"/>
      <c r="K815" s="449"/>
      <c r="L815" s="449"/>
      <c r="M815" s="449"/>
      <c r="N815" s="449"/>
      <c r="O815" s="449"/>
      <c r="P815" s="423"/>
      <c r="Q815" s="398" t="s">
        <v>1013</v>
      </c>
      <c r="R815" s="413"/>
      <c r="S815" s="475" t="s">
        <v>2117</v>
      </c>
      <c r="T815" s="450"/>
      <c r="U815" s="150">
        <v>2.38</v>
      </c>
      <c r="V815" s="43">
        <v>2900</v>
      </c>
      <c r="W815" s="40" t="s">
        <v>1039</v>
      </c>
    </row>
    <row r="816" spans="1:23" customFormat="1" ht="16.5" customHeight="1" x14ac:dyDescent="0.25">
      <c r="A816" s="232" t="s">
        <v>1014</v>
      </c>
      <c r="B816" s="449" t="s">
        <v>1015</v>
      </c>
      <c r="C816" s="449"/>
      <c r="D816" s="449"/>
      <c r="E816" s="449"/>
      <c r="F816" s="449"/>
      <c r="G816" s="449"/>
      <c r="H816" s="449"/>
      <c r="I816" s="449"/>
      <c r="J816" s="449"/>
      <c r="K816" s="449"/>
      <c r="L816" s="449"/>
      <c r="M816" s="449"/>
      <c r="N816" s="449"/>
      <c r="O816" s="449"/>
      <c r="P816" s="423"/>
      <c r="Q816" s="398" t="s">
        <v>1114</v>
      </c>
      <c r="R816" s="413"/>
      <c r="S816" s="475" t="s">
        <v>2117</v>
      </c>
      <c r="T816" s="450"/>
      <c r="U816" s="150">
        <v>1.1599999999999999</v>
      </c>
      <c r="V816" s="43">
        <v>1410</v>
      </c>
      <c r="W816" s="40">
        <v>1220</v>
      </c>
    </row>
    <row r="817" spans="1:23" customFormat="1" ht="16.5" customHeight="1" x14ac:dyDescent="0.25">
      <c r="A817" s="232" t="s">
        <v>1016</v>
      </c>
      <c r="B817" s="449" t="s">
        <v>1017</v>
      </c>
      <c r="C817" s="449"/>
      <c r="D817" s="449"/>
      <c r="E817" s="449"/>
      <c r="F817" s="449"/>
      <c r="G817" s="449"/>
      <c r="H817" s="449"/>
      <c r="I817" s="449"/>
      <c r="J817" s="449"/>
      <c r="K817" s="449"/>
      <c r="L817" s="449"/>
      <c r="M817" s="449"/>
      <c r="N817" s="449"/>
      <c r="O817" s="449"/>
      <c r="P817" s="423"/>
      <c r="Q817" s="398" t="s">
        <v>1366</v>
      </c>
      <c r="R817" s="413"/>
      <c r="S817" s="475" t="s">
        <v>2117</v>
      </c>
      <c r="T817" s="450"/>
      <c r="U817" s="150">
        <v>2.44</v>
      </c>
      <c r="V817" s="43">
        <v>2980</v>
      </c>
      <c r="W817" s="40">
        <v>2570</v>
      </c>
    </row>
    <row r="818" spans="1:23" customFormat="1" ht="16.5" customHeight="1" x14ac:dyDescent="0.25">
      <c r="A818" s="232" t="s">
        <v>1018</v>
      </c>
      <c r="B818" s="449" t="s">
        <v>1019</v>
      </c>
      <c r="C818" s="449"/>
      <c r="D818" s="449"/>
      <c r="E818" s="449"/>
      <c r="F818" s="449"/>
      <c r="G818" s="449"/>
      <c r="H818" s="449"/>
      <c r="I818" s="449"/>
      <c r="J818" s="449"/>
      <c r="K818" s="449"/>
      <c r="L818" s="449"/>
      <c r="M818" s="449"/>
      <c r="N818" s="449"/>
      <c r="O818" s="449"/>
      <c r="P818" s="423"/>
      <c r="Q818" s="398" t="s">
        <v>1114</v>
      </c>
      <c r="R818" s="413"/>
      <c r="S818" s="475" t="s">
        <v>2117</v>
      </c>
      <c r="T818" s="450"/>
      <c r="U818" s="150">
        <v>1.45</v>
      </c>
      <c r="V818" s="43">
        <v>1760</v>
      </c>
      <c r="W818" s="40">
        <v>1520</v>
      </c>
    </row>
    <row r="819" spans="1:23" customFormat="1" ht="16.5" customHeight="1" x14ac:dyDescent="0.25">
      <c r="A819" s="232" t="s">
        <v>1020</v>
      </c>
      <c r="B819" s="449" t="s">
        <v>1021</v>
      </c>
      <c r="C819" s="449"/>
      <c r="D819" s="449"/>
      <c r="E819" s="449"/>
      <c r="F819" s="449"/>
      <c r="G819" s="449"/>
      <c r="H819" s="449"/>
      <c r="I819" s="449"/>
      <c r="J819" s="449"/>
      <c r="K819" s="449"/>
      <c r="L819" s="449"/>
      <c r="M819" s="449"/>
      <c r="N819" s="449"/>
      <c r="O819" s="449"/>
      <c r="P819" s="423"/>
      <c r="Q819" s="398" t="s">
        <v>1366</v>
      </c>
      <c r="R819" s="413"/>
      <c r="S819" s="475" t="s">
        <v>2117</v>
      </c>
      <c r="T819" s="450"/>
      <c r="U819" s="150">
        <v>3.77</v>
      </c>
      <c r="V819" s="43">
        <v>4600</v>
      </c>
      <c r="W819" s="40">
        <v>3970</v>
      </c>
    </row>
    <row r="820" spans="1:23" customFormat="1" ht="16.5" customHeight="1" x14ac:dyDescent="0.25">
      <c r="A820" s="232" t="s">
        <v>1022</v>
      </c>
      <c r="B820" s="449" t="s">
        <v>1023</v>
      </c>
      <c r="C820" s="449"/>
      <c r="D820" s="449"/>
      <c r="E820" s="449"/>
      <c r="F820" s="449"/>
      <c r="G820" s="449"/>
      <c r="H820" s="449"/>
      <c r="I820" s="449"/>
      <c r="J820" s="449"/>
      <c r="K820" s="449"/>
      <c r="L820" s="449"/>
      <c r="M820" s="449"/>
      <c r="N820" s="449"/>
      <c r="O820" s="449"/>
      <c r="P820" s="423"/>
      <c r="Q820" s="398" t="s">
        <v>1116</v>
      </c>
      <c r="R820" s="413"/>
      <c r="S820" s="475" t="s">
        <v>2117</v>
      </c>
      <c r="T820" s="450"/>
      <c r="U820" s="150">
        <v>0.17</v>
      </c>
      <c r="V820" s="43">
        <v>210</v>
      </c>
      <c r="W820" s="40">
        <v>180</v>
      </c>
    </row>
    <row r="821" spans="1:23" customFormat="1" ht="16.5" customHeight="1" x14ac:dyDescent="0.25">
      <c r="A821" s="232" t="s">
        <v>1024</v>
      </c>
      <c r="B821" s="449" t="s">
        <v>1900</v>
      </c>
      <c r="C821" s="449"/>
      <c r="D821" s="449"/>
      <c r="E821" s="449"/>
      <c r="F821" s="449"/>
      <c r="G821" s="449"/>
      <c r="H821" s="449"/>
      <c r="I821" s="449"/>
      <c r="J821" s="449"/>
      <c r="K821" s="449"/>
      <c r="L821" s="449"/>
      <c r="M821" s="449"/>
      <c r="N821" s="449"/>
      <c r="O821" s="449"/>
      <c r="P821" s="423"/>
      <c r="Q821" s="398" t="s">
        <v>980</v>
      </c>
      <c r="R821" s="413"/>
      <c r="S821" s="475" t="s">
        <v>2117</v>
      </c>
      <c r="T821" s="450"/>
      <c r="U821" s="150">
        <v>0.33</v>
      </c>
      <c r="V821" s="43">
        <v>400</v>
      </c>
      <c r="W821" s="40">
        <v>350</v>
      </c>
    </row>
    <row r="822" spans="1:23" customFormat="1" ht="32.25" customHeight="1" x14ac:dyDescent="0.25">
      <c r="A822" s="232" t="s">
        <v>1901</v>
      </c>
      <c r="B822" s="449" t="s">
        <v>483</v>
      </c>
      <c r="C822" s="449"/>
      <c r="D822" s="449"/>
      <c r="E822" s="449"/>
      <c r="F822" s="449"/>
      <c r="G822" s="449"/>
      <c r="H822" s="449"/>
      <c r="I822" s="449"/>
      <c r="J822" s="449"/>
      <c r="K822" s="449"/>
      <c r="L822" s="449"/>
      <c r="M822" s="449"/>
      <c r="N822" s="449"/>
      <c r="O822" s="449"/>
      <c r="P822" s="423"/>
      <c r="Q822" s="398" t="s">
        <v>1366</v>
      </c>
      <c r="R822" s="413"/>
      <c r="S822" s="475" t="s">
        <v>2117</v>
      </c>
      <c r="T822" s="450"/>
      <c r="U822" s="150">
        <v>1.5</v>
      </c>
      <c r="V822" s="43">
        <v>1830</v>
      </c>
      <c r="W822" s="40">
        <v>1580</v>
      </c>
    </row>
    <row r="823" spans="1:23" customFormat="1" ht="33" customHeight="1" x14ac:dyDescent="0.25">
      <c r="A823" s="232" t="s">
        <v>329</v>
      </c>
      <c r="B823" s="449" t="s">
        <v>330</v>
      </c>
      <c r="C823" s="449"/>
      <c r="D823" s="449"/>
      <c r="E823" s="449"/>
      <c r="F823" s="449"/>
      <c r="G823" s="449"/>
      <c r="H823" s="449"/>
      <c r="I823" s="449"/>
      <c r="J823" s="449"/>
      <c r="K823" s="449"/>
      <c r="L823" s="449"/>
      <c r="M823" s="449"/>
      <c r="N823" s="449"/>
      <c r="O823" s="449"/>
      <c r="P823" s="423"/>
      <c r="Q823" s="398" t="s">
        <v>1116</v>
      </c>
      <c r="R823" s="413"/>
      <c r="S823" s="475" t="s">
        <v>2117</v>
      </c>
      <c r="T823" s="450"/>
      <c r="U823" s="150">
        <v>0.25</v>
      </c>
      <c r="V823" s="43">
        <v>300</v>
      </c>
      <c r="W823" s="40">
        <v>260</v>
      </c>
    </row>
    <row r="824" spans="1:23" customFormat="1" ht="16.5" customHeight="1" x14ac:dyDescent="0.25">
      <c r="A824" s="232" t="s">
        <v>331</v>
      </c>
      <c r="B824" s="449" t="s">
        <v>332</v>
      </c>
      <c r="C824" s="449"/>
      <c r="D824" s="449"/>
      <c r="E824" s="449"/>
      <c r="F824" s="449"/>
      <c r="G824" s="449"/>
      <c r="H824" s="449"/>
      <c r="I824" s="449"/>
      <c r="J824" s="449"/>
      <c r="K824" s="449"/>
      <c r="L824" s="449"/>
      <c r="M824" s="449"/>
      <c r="N824" s="449"/>
      <c r="O824" s="449"/>
      <c r="P824" s="423"/>
      <c r="Q824" s="398" t="s">
        <v>683</v>
      </c>
      <c r="R824" s="413"/>
      <c r="S824" s="475" t="s">
        <v>2117</v>
      </c>
      <c r="T824" s="450"/>
      <c r="U824" s="150">
        <v>1</v>
      </c>
      <c r="V824" s="43">
        <v>1230</v>
      </c>
      <c r="W824" s="40">
        <v>1060</v>
      </c>
    </row>
    <row r="825" spans="1:23" customFormat="1" ht="33" customHeight="1" x14ac:dyDescent="0.25">
      <c r="A825" s="150" t="s">
        <v>333</v>
      </c>
      <c r="B825" s="350" t="s">
        <v>334</v>
      </c>
      <c r="C825" s="350"/>
      <c r="D825" s="350"/>
      <c r="E825" s="350"/>
      <c r="F825" s="350"/>
      <c r="G825" s="350"/>
      <c r="H825" s="350"/>
      <c r="I825" s="350"/>
      <c r="J825" s="350"/>
      <c r="K825" s="350"/>
      <c r="L825" s="350"/>
      <c r="M825" s="350"/>
      <c r="N825" s="350"/>
      <c r="O825" s="350"/>
      <c r="P825" s="351"/>
      <c r="Q825" s="398" t="s">
        <v>335</v>
      </c>
      <c r="R825" s="413"/>
      <c r="S825" s="475" t="s">
        <v>2117</v>
      </c>
      <c r="T825" s="450"/>
      <c r="U825" s="150">
        <v>1</v>
      </c>
      <c r="V825" s="43">
        <v>1230</v>
      </c>
      <c r="W825" s="40">
        <v>1060</v>
      </c>
    </row>
    <row r="826" spans="1:23" customFormat="1" ht="33" customHeight="1" x14ac:dyDescent="0.25">
      <c r="A826" s="232" t="s">
        <v>336</v>
      </c>
      <c r="B826" s="449" t="s">
        <v>450</v>
      </c>
      <c r="C826" s="449"/>
      <c r="D826" s="449"/>
      <c r="E826" s="449"/>
      <c r="F826" s="449"/>
      <c r="G826" s="449"/>
      <c r="H826" s="449"/>
      <c r="I826" s="449"/>
      <c r="J826" s="449"/>
      <c r="K826" s="449"/>
      <c r="L826" s="449"/>
      <c r="M826" s="449"/>
      <c r="N826" s="449"/>
      <c r="O826" s="449"/>
      <c r="P826" s="423"/>
      <c r="Q826" s="398" t="s">
        <v>1366</v>
      </c>
      <c r="R826" s="413"/>
      <c r="S826" s="475" t="s">
        <v>2117</v>
      </c>
      <c r="T826" s="450"/>
      <c r="U826" s="150">
        <v>2</v>
      </c>
      <c r="V826" s="43">
        <v>2440</v>
      </c>
      <c r="W826" s="40">
        <v>2110</v>
      </c>
    </row>
    <row r="827" spans="1:23" customFormat="1" ht="33" customHeight="1" x14ac:dyDescent="0.25">
      <c r="A827" s="232" t="s">
        <v>337</v>
      </c>
      <c r="B827" s="449" t="s">
        <v>338</v>
      </c>
      <c r="C827" s="449"/>
      <c r="D827" s="449"/>
      <c r="E827" s="449"/>
      <c r="F827" s="449"/>
      <c r="G827" s="449"/>
      <c r="H827" s="449"/>
      <c r="I827" s="449"/>
      <c r="J827" s="449"/>
      <c r="K827" s="449"/>
      <c r="L827" s="449"/>
      <c r="M827" s="449"/>
      <c r="N827" s="449"/>
      <c r="O827" s="449"/>
      <c r="P827" s="423"/>
      <c r="Q827" s="398" t="s">
        <v>1366</v>
      </c>
      <c r="R827" s="413"/>
      <c r="S827" s="475" t="s">
        <v>2117</v>
      </c>
      <c r="T827" s="450"/>
      <c r="U827" s="150">
        <v>2.78</v>
      </c>
      <c r="V827" s="43">
        <v>3390</v>
      </c>
      <c r="W827" s="40">
        <v>2930</v>
      </c>
    </row>
    <row r="828" spans="1:23" customFormat="1" ht="16.5" customHeight="1" x14ac:dyDescent="0.25">
      <c r="A828" s="232" t="s">
        <v>339</v>
      </c>
      <c r="B828" s="449" t="s">
        <v>340</v>
      </c>
      <c r="C828" s="449"/>
      <c r="D828" s="449"/>
      <c r="E828" s="449"/>
      <c r="F828" s="449"/>
      <c r="G828" s="449"/>
      <c r="H828" s="449"/>
      <c r="I828" s="449"/>
      <c r="J828" s="449"/>
      <c r="K828" s="449"/>
      <c r="L828" s="449"/>
      <c r="M828" s="449"/>
      <c r="N828" s="449"/>
      <c r="O828" s="449"/>
      <c r="P828" s="423"/>
      <c r="Q828" s="398" t="s">
        <v>1229</v>
      </c>
      <c r="R828" s="413"/>
      <c r="S828" s="475" t="s">
        <v>2117</v>
      </c>
      <c r="T828" s="450"/>
      <c r="U828" s="150">
        <v>3.4</v>
      </c>
      <c r="V828" s="43">
        <v>4150</v>
      </c>
      <c r="W828" s="40">
        <v>3590</v>
      </c>
    </row>
    <row r="829" spans="1:23" customFormat="1" ht="16.5" customHeight="1" x14ac:dyDescent="0.25">
      <c r="A829" s="232" t="s">
        <v>341</v>
      </c>
      <c r="B829" s="449" t="s">
        <v>342</v>
      </c>
      <c r="C829" s="449"/>
      <c r="D829" s="449"/>
      <c r="E829" s="449"/>
      <c r="F829" s="449"/>
      <c r="G829" s="449"/>
      <c r="H829" s="449"/>
      <c r="I829" s="449"/>
      <c r="J829" s="449"/>
      <c r="K829" s="449"/>
      <c r="L829" s="449"/>
      <c r="M829" s="449"/>
      <c r="N829" s="449"/>
      <c r="O829" s="449"/>
      <c r="P829" s="423"/>
      <c r="Q829" s="398" t="s">
        <v>675</v>
      </c>
      <c r="R829" s="413"/>
      <c r="S829" s="475" t="s">
        <v>2117</v>
      </c>
      <c r="T829" s="450"/>
      <c r="U829" s="150">
        <v>1.34</v>
      </c>
      <c r="V829" s="43">
        <v>1640</v>
      </c>
      <c r="W829" s="40">
        <v>1410</v>
      </c>
    </row>
    <row r="830" spans="1:23" customFormat="1" ht="16.5" customHeight="1" x14ac:dyDescent="0.25">
      <c r="A830" s="229" t="s">
        <v>343</v>
      </c>
      <c r="B830" s="449" t="s">
        <v>344</v>
      </c>
      <c r="C830" s="449"/>
      <c r="D830" s="449"/>
      <c r="E830" s="449"/>
      <c r="F830" s="449"/>
      <c r="G830" s="449"/>
      <c r="H830" s="449"/>
      <c r="I830" s="449"/>
      <c r="J830" s="449"/>
      <c r="K830" s="449"/>
      <c r="L830" s="449"/>
      <c r="M830" s="449"/>
      <c r="N830" s="449"/>
      <c r="O830" s="449"/>
      <c r="P830" s="423"/>
      <c r="Q830" s="398"/>
      <c r="R830" s="413"/>
      <c r="S830" s="475"/>
      <c r="T830" s="450"/>
      <c r="U830" s="150"/>
      <c r="V830" s="43"/>
      <c r="W830" s="40"/>
    </row>
    <row r="831" spans="1:23" customFormat="1" ht="16.5" customHeight="1" x14ac:dyDescent="0.25">
      <c r="A831" s="230"/>
      <c r="B831" s="449" t="s">
        <v>1028</v>
      </c>
      <c r="C831" s="449"/>
      <c r="D831" s="449"/>
      <c r="E831" s="449"/>
      <c r="F831" s="449"/>
      <c r="G831" s="449"/>
      <c r="H831" s="449"/>
      <c r="I831" s="449"/>
      <c r="J831" s="449"/>
      <c r="K831" s="449"/>
      <c r="L831" s="449"/>
      <c r="M831" s="449"/>
      <c r="N831" s="449"/>
      <c r="O831" s="449"/>
      <c r="P831" s="423"/>
      <c r="Q831" s="398" t="s">
        <v>1244</v>
      </c>
      <c r="R831" s="413"/>
      <c r="S831" s="475" t="s">
        <v>2117</v>
      </c>
      <c r="T831" s="450"/>
      <c r="U831" s="150">
        <v>7.8</v>
      </c>
      <c r="V831" s="43">
        <v>9510</v>
      </c>
      <c r="W831" s="40" t="s">
        <v>1039</v>
      </c>
    </row>
    <row r="832" spans="1:23" customFormat="1" ht="16.5" customHeight="1" x14ac:dyDescent="0.25">
      <c r="A832" s="231"/>
      <c r="B832" s="449" t="s">
        <v>1030</v>
      </c>
      <c r="C832" s="449"/>
      <c r="D832" s="449"/>
      <c r="E832" s="449"/>
      <c r="F832" s="449"/>
      <c r="G832" s="449"/>
      <c r="H832" s="449"/>
      <c r="I832" s="449"/>
      <c r="J832" s="449"/>
      <c r="K832" s="449"/>
      <c r="L832" s="449"/>
      <c r="M832" s="449"/>
      <c r="N832" s="449"/>
      <c r="O832" s="449"/>
      <c r="P832" s="423"/>
      <c r="Q832" s="398" t="s">
        <v>1031</v>
      </c>
      <c r="R832" s="413"/>
      <c r="S832" s="475" t="s">
        <v>1032</v>
      </c>
      <c r="T832" s="450"/>
      <c r="U832" s="150">
        <v>10</v>
      </c>
      <c r="V832" s="43">
        <v>12190</v>
      </c>
      <c r="W832" s="40" t="s">
        <v>1039</v>
      </c>
    </row>
    <row r="833" spans="1:23" customFormat="1" ht="16.5" customHeight="1" x14ac:dyDescent="0.25">
      <c r="A833" s="229" t="s">
        <v>345</v>
      </c>
      <c r="B833" s="449" t="s">
        <v>346</v>
      </c>
      <c r="C833" s="449"/>
      <c r="D833" s="449"/>
      <c r="E833" s="449"/>
      <c r="F833" s="449"/>
      <c r="G833" s="449"/>
      <c r="H833" s="449"/>
      <c r="I833" s="449"/>
      <c r="J833" s="449"/>
      <c r="K833" s="449"/>
      <c r="L833" s="449"/>
      <c r="M833" s="449"/>
      <c r="N833" s="449"/>
      <c r="O833" s="449"/>
      <c r="P833" s="423"/>
      <c r="Q833" s="398"/>
      <c r="R833" s="413"/>
      <c r="S833" s="475"/>
      <c r="T833" s="450"/>
      <c r="U833" s="150"/>
      <c r="V833" s="43"/>
      <c r="W833" s="40"/>
    </row>
    <row r="834" spans="1:23" customFormat="1" ht="16.5" customHeight="1" x14ac:dyDescent="0.25">
      <c r="A834" s="230"/>
      <c r="B834" s="449" t="s">
        <v>1028</v>
      </c>
      <c r="C834" s="449"/>
      <c r="D834" s="449"/>
      <c r="E834" s="449"/>
      <c r="F834" s="449"/>
      <c r="G834" s="449"/>
      <c r="H834" s="449"/>
      <c r="I834" s="449"/>
      <c r="J834" s="449"/>
      <c r="K834" s="449"/>
      <c r="L834" s="449"/>
      <c r="M834" s="449"/>
      <c r="N834" s="449"/>
      <c r="O834" s="449"/>
      <c r="P834" s="423"/>
      <c r="Q834" s="398" t="s">
        <v>1418</v>
      </c>
      <c r="R834" s="413"/>
      <c r="S834" s="475" t="s">
        <v>2117</v>
      </c>
      <c r="T834" s="450"/>
      <c r="U834" s="150">
        <v>6.41</v>
      </c>
      <c r="V834" s="43">
        <v>7810</v>
      </c>
      <c r="W834" s="40" t="s">
        <v>1039</v>
      </c>
    </row>
    <row r="835" spans="1:23" customFormat="1" ht="16.5" customHeight="1" x14ac:dyDescent="0.25">
      <c r="A835" s="231"/>
      <c r="B835" s="449" t="s">
        <v>1030</v>
      </c>
      <c r="C835" s="449"/>
      <c r="D835" s="449"/>
      <c r="E835" s="449"/>
      <c r="F835" s="449"/>
      <c r="G835" s="449"/>
      <c r="H835" s="449"/>
      <c r="I835" s="449"/>
      <c r="J835" s="449"/>
      <c r="K835" s="449"/>
      <c r="L835" s="449"/>
      <c r="M835" s="449"/>
      <c r="N835" s="449"/>
      <c r="O835" s="449"/>
      <c r="P835" s="423"/>
      <c r="Q835" s="398" t="s">
        <v>1031</v>
      </c>
      <c r="R835" s="413"/>
      <c r="S835" s="475" t="s">
        <v>1032</v>
      </c>
      <c r="T835" s="450"/>
      <c r="U835" s="150">
        <v>6.94</v>
      </c>
      <c r="V835" s="43">
        <v>8460</v>
      </c>
      <c r="W835" s="40" t="s">
        <v>1039</v>
      </c>
    </row>
    <row r="836" spans="1:23" customFormat="1" ht="16.5" customHeight="1" x14ac:dyDescent="0.25">
      <c r="A836" s="193" t="s">
        <v>347</v>
      </c>
      <c r="B836" s="448" t="s">
        <v>348</v>
      </c>
      <c r="C836" s="449"/>
      <c r="D836" s="449"/>
      <c r="E836" s="449"/>
      <c r="F836" s="449"/>
      <c r="G836" s="449"/>
      <c r="H836" s="449"/>
      <c r="I836" s="449"/>
      <c r="J836" s="449"/>
      <c r="K836" s="449"/>
      <c r="L836" s="449"/>
      <c r="M836" s="449"/>
      <c r="N836" s="449"/>
      <c r="O836" s="449"/>
      <c r="P836" s="423"/>
      <c r="Q836" s="398" t="s">
        <v>1418</v>
      </c>
      <c r="R836" s="413"/>
      <c r="S836" s="475" t="s">
        <v>2117</v>
      </c>
      <c r="T836" s="450"/>
      <c r="U836" s="150">
        <v>2</v>
      </c>
      <c r="V836" s="43">
        <v>2440</v>
      </c>
      <c r="W836" s="40" t="s">
        <v>1039</v>
      </c>
    </row>
    <row r="837" spans="1:23" customFormat="1" ht="16.5" customHeight="1" x14ac:dyDescent="0.25">
      <c r="A837" s="229" t="s">
        <v>349</v>
      </c>
      <c r="B837" s="449" t="s">
        <v>350</v>
      </c>
      <c r="C837" s="449"/>
      <c r="D837" s="449"/>
      <c r="E837" s="449"/>
      <c r="F837" s="449"/>
      <c r="G837" s="449"/>
      <c r="H837" s="449"/>
      <c r="I837" s="449"/>
      <c r="J837" s="449"/>
      <c r="K837" s="449"/>
      <c r="L837" s="449"/>
      <c r="M837" s="449"/>
      <c r="N837" s="449"/>
      <c r="O837" s="449"/>
      <c r="P837" s="423"/>
      <c r="Q837" s="398"/>
      <c r="R837" s="413"/>
      <c r="S837" s="475"/>
      <c r="T837" s="450"/>
      <c r="U837" s="150"/>
      <c r="V837" s="43"/>
      <c r="W837" s="40"/>
    </row>
    <row r="838" spans="1:23" customFormat="1" ht="16.5" customHeight="1" x14ac:dyDescent="0.25">
      <c r="A838" s="230"/>
      <c r="B838" s="449" t="s">
        <v>1028</v>
      </c>
      <c r="C838" s="449"/>
      <c r="D838" s="449"/>
      <c r="E838" s="449"/>
      <c r="F838" s="449"/>
      <c r="G838" s="449"/>
      <c r="H838" s="449"/>
      <c r="I838" s="449"/>
      <c r="J838" s="449"/>
      <c r="K838" s="449"/>
      <c r="L838" s="449"/>
      <c r="M838" s="449"/>
      <c r="N838" s="449"/>
      <c r="O838" s="449"/>
      <c r="P838" s="423"/>
      <c r="Q838" s="398" t="s">
        <v>980</v>
      </c>
      <c r="R838" s="413"/>
      <c r="S838" s="475" t="s">
        <v>2117</v>
      </c>
      <c r="T838" s="450"/>
      <c r="U838" s="150">
        <v>4</v>
      </c>
      <c r="V838" s="43">
        <v>4880</v>
      </c>
      <c r="W838" s="40" t="s">
        <v>1039</v>
      </c>
    </row>
    <row r="839" spans="1:23" customFormat="1" ht="16.5" customHeight="1" x14ac:dyDescent="0.25">
      <c r="A839" s="231"/>
      <c r="B839" s="449" t="s">
        <v>1030</v>
      </c>
      <c r="C839" s="449"/>
      <c r="D839" s="449"/>
      <c r="E839" s="449"/>
      <c r="F839" s="449"/>
      <c r="G839" s="449"/>
      <c r="H839" s="449"/>
      <c r="I839" s="449"/>
      <c r="J839" s="449"/>
      <c r="K839" s="449"/>
      <c r="L839" s="449"/>
      <c r="M839" s="449"/>
      <c r="N839" s="449"/>
      <c r="O839" s="449"/>
      <c r="P839" s="423"/>
      <c r="Q839" s="398" t="s">
        <v>1031</v>
      </c>
      <c r="R839" s="413"/>
      <c r="S839" s="475" t="s">
        <v>1032</v>
      </c>
      <c r="T839" s="450"/>
      <c r="U839" s="150">
        <v>4.66</v>
      </c>
      <c r="V839" s="43">
        <v>5680</v>
      </c>
      <c r="W839" s="40" t="s">
        <v>1039</v>
      </c>
    </row>
    <row r="840" spans="1:23" customFormat="1" ht="16.5" customHeight="1" x14ac:dyDescent="0.25">
      <c r="A840" s="229" t="s">
        <v>351</v>
      </c>
      <c r="B840" s="449" t="s">
        <v>352</v>
      </c>
      <c r="C840" s="449"/>
      <c r="D840" s="449"/>
      <c r="E840" s="449"/>
      <c r="F840" s="449"/>
      <c r="G840" s="449"/>
      <c r="H840" s="449"/>
      <c r="I840" s="449"/>
      <c r="J840" s="449"/>
      <c r="K840" s="449"/>
      <c r="L840" s="449"/>
      <c r="M840" s="449"/>
      <c r="N840" s="449"/>
      <c r="O840" s="449"/>
      <c r="P840" s="423"/>
      <c r="Q840" s="398"/>
      <c r="R840" s="413"/>
      <c r="S840" s="475"/>
      <c r="T840" s="450"/>
      <c r="U840" s="150"/>
      <c r="V840" s="43"/>
      <c r="W840" s="40"/>
    </row>
    <row r="841" spans="1:23" customFormat="1" ht="16.5" customHeight="1" x14ac:dyDescent="0.25">
      <c r="A841" s="230"/>
      <c r="B841" s="449" t="s">
        <v>1028</v>
      </c>
      <c r="C841" s="449"/>
      <c r="D841" s="449"/>
      <c r="E841" s="449"/>
      <c r="F841" s="449"/>
      <c r="G841" s="449"/>
      <c r="H841" s="449"/>
      <c r="I841" s="449"/>
      <c r="J841" s="449"/>
      <c r="K841" s="449"/>
      <c r="L841" s="449"/>
      <c r="M841" s="449"/>
      <c r="N841" s="449"/>
      <c r="O841" s="449"/>
      <c r="P841" s="423"/>
      <c r="Q841" s="398" t="s">
        <v>353</v>
      </c>
      <c r="R841" s="413"/>
      <c r="S841" s="475" t="s">
        <v>2117</v>
      </c>
      <c r="T841" s="450"/>
      <c r="U841" s="150">
        <v>5.9</v>
      </c>
      <c r="V841" s="43">
        <v>7190</v>
      </c>
      <c r="W841" s="40" t="s">
        <v>1039</v>
      </c>
    </row>
    <row r="842" spans="1:23" customFormat="1" ht="16.5" customHeight="1" x14ac:dyDescent="0.25">
      <c r="A842" s="231"/>
      <c r="B842" s="449" t="s">
        <v>1030</v>
      </c>
      <c r="C842" s="449"/>
      <c r="D842" s="449"/>
      <c r="E842" s="449"/>
      <c r="F842" s="449"/>
      <c r="G842" s="449"/>
      <c r="H842" s="449"/>
      <c r="I842" s="449"/>
      <c r="J842" s="449"/>
      <c r="K842" s="449"/>
      <c r="L842" s="449"/>
      <c r="M842" s="449"/>
      <c r="N842" s="449"/>
      <c r="O842" s="449"/>
      <c r="P842" s="423"/>
      <c r="Q842" s="398" t="s">
        <v>1032</v>
      </c>
      <c r="R842" s="413"/>
      <c r="S842" s="475" t="s">
        <v>1032</v>
      </c>
      <c r="T842" s="450"/>
      <c r="U842" s="150">
        <v>7.66</v>
      </c>
      <c r="V842" s="43">
        <v>9340</v>
      </c>
      <c r="W842" s="40" t="s">
        <v>1039</v>
      </c>
    </row>
    <row r="843" spans="1:23" customFormat="1" ht="16.5" customHeight="1" x14ac:dyDescent="0.25">
      <c r="A843" s="232" t="s">
        <v>354</v>
      </c>
      <c r="B843" s="449" t="s">
        <v>355</v>
      </c>
      <c r="C843" s="449"/>
      <c r="D843" s="449"/>
      <c r="E843" s="449"/>
      <c r="F843" s="449"/>
      <c r="G843" s="449"/>
      <c r="H843" s="449"/>
      <c r="I843" s="449"/>
      <c r="J843" s="449"/>
      <c r="K843" s="449"/>
      <c r="L843" s="449"/>
      <c r="M843" s="449"/>
      <c r="N843" s="449"/>
      <c r="O843" s="449"/>
      <c r="P843" s="423"/>
      <c r="Q843" s="404" t="s">
        <v>356</v>
      </c>
      <c r="R843" s="607"/>
      <c r="S843" s="475" t="s">
        <v>2117</v>
      </c>
      <c r="T843" s="450"/>
      <c r="U843" s="150">
        <v>1.3</v>
      </c>
      <c r="V843" s="43">
        <v>1590</v>
      </c>
      <c r="W843" s="40" t="s">
        <v>1039</v>
      </c>
    </row>
    <row r="844" spans="1:23" customFormat="1" ht="33" customHeight="1" x14ac:dyDescent="0.25">
      <c r="A844" s="232" t="s">
        <v>357</v>
      </c>
      <c r="B844" s="350" t="s">
        <v>358</v>
      </c>
      <c r="C844" s="350"/>
      <c r="D844" s="350"/>
      <c r="E844" s="350"/>
      <c r="F844" s="350"/>
      <c r="G844" s="350"/>
      <c r="H844" s="350"/>
      <c r="I844" s="350"/>
      <c r="J844" s="350"/>
      <c r="K844" s="350"/>
      <c r="L844" s="350"/>
      <c r="M844" s="350"/>
      <c r="N844" s="350"/>
      <c r="O844" s="350"/>
      <c r="P844" s="351"/>
      <c r="Q844" s="398" t="s">
        <v>359</v>
      </c>
      <c r="R844" s="413"/>
      <c r="S844" s="475" t="s">
        <v>2122</v>
      </c>
      <c r="T844" s="450"/>
      <c r="U844" s="150">
        <v>17.66</v>
      </c>
      <c r="V844" s="43">
        <v>38940</v>
      </c>
      <c r="W844" s="40">
        <v>33640</v>
      </c>
    </row>
    <row r="845" spans="1:23" customFormat="1" ht="33" customHeight="1" x14ac:dyDescent="0.25">
      <c r="A845" s="232" t="s">
        <v>360</v>
      </c>
      <c r="B845" s="350" t="s">
        <v>13</v>
      </c>
      <c r="C845" s="350"/>
      <c r="D845" s="350"/>
      <c r="E845" s="350"/>
      <c r="F845" s="350"/>
      <c r="G845" s="350"/>
      <c r="H845" s="350"/>
      <c r="I845" s="350"/>
      <c r="J845" s="350"/>
      <c r="K845" s="350"/>
      <c r="L845" s="350"/>
      <c r="M845" s="350"/>
      <c r="N845" s="350"/>
      <c r="O845" s="350"/>
      <c r="P845" s="351"/>
      <c r="Q845" s="398" t="s">
        <v>1043</v>
      </c>
      <c r="R845" s="413"/>
      <c r="S845" s="475" t="s">
        <v>2118</v>
      </c>
      <c r="T845" s="450"/>
      <c r="U845" s="150">
        <v>0.96</v>
      </c>
      <c r="V845" s="43">
        <v>1630</v>
      </c>
      <c r="W845" s="40" t="s">
        <v>1039</v>
      </c>
    </row>
    <row r="846" spans="1:23" customFormat="1" ht="16.5" customHeight="1" x14ac:dyDescent="0.25">
      <c r="A846" s="232" t="s">
        <v>361</v>
      </c>
      <c r="B846" s="449" t="s">
        <v>362</v>
      </c>
      <c r="C846" s="449"/>
      <c r="D846" s="449"/>
      <c r="E846" s="449"/>
      <c r="F846" s="449"/>
      <c r="G846" s="449"/>
      <c r="H846" s="449"/>
      <c r="I846" s="449"/>
      <c r="J846" s="449"/>
      <c r="K846" s="449"/>
      <c r="L846" s="449"/>
      <c r="M846" s="449"/>
      <c r="N846" s="449"/>
      <c r="O846" s="449"/>
      <c r="P846" s="423"/>
      <c r="Q846" s="398" t="s">
        <v>1043</v>
      </c>
      <c r="R846" s="413"/>
      <c r="S846" s="475" t="s">
        <v>2116</v>
      </c>
      <c r="T846" s="450"/>
      <c r="U846" s="150">
        <v>0.17</v>
      </c>
      <c r="V846" s="43">
        <v>210</v>
      </c>
      <c r="W846" s="40" t="s">
        <v>1039</v>
      </c>
    </row>
    <row r="847" spans="1:23" customFormat="1" ht="33" customHeight="1" x14ac:dyDescent="0.25">
      <c r="A847" s="232" t="s">
        <v>363</v>
      </c>
      <c r="B847" s="350" t="s">
        <v>14</v>
      </c>
      <c r="C847" s="350"/>
      <c r="D847" s="350"/>
      <c r="E847" s="350"/>
      <c r="F847" s="350"/>
      <c r="G847" s="350"/>
      <c r="H847" s="350"/>
      <c r="I847" s="350"/>
      <c r="J847" s="350"/>
      <c r="K847" s="350"/>
      <c r="L847" s="350"/>
      <c r="M847" s="350"/>
      <c r="N847" s="350"/>
      <c r="O847" s="350"/>
      <c r="P847" s="351"/>
      <c r="Q847" s="398" t="s">
        <v>1043</v>
      </c>
      <c r="R847" s="413"/>
      <c r="S847" s="475" t="s">
        <v>2120</v>
      </c>
      <c r="T847" s="450"/>
      <c r="U847" s="150">
        <v>1</v>
      </c>
      <c r="V847" s="43">
        <v>1690</v>
      </c>
      <c r="W847" s="40" t="s">
        <v>1039</v>
      </c>
    </row>
    <row r="848" spans="1:23" customFormat="1" ht="16.5" customHeight="1" x14ac:dyDescent="0.25">
      <c r="A848" s="232" t="s">
        <v>364</v>
      </c>
      <c r="B848" s="449" t="s">
        <v>365</v>
      </c>
      <c r="C848" s="449"/>
      <c r="D848" s="449"/>
      <c r="E848" s="449"/>
      <c r="F848" s="449"/>
      <c r="G848" s="449"/>
      <c r="H848" s="449"/>
      <c r="I848" s="449"/>
      <c r="J848" s="449"/>
      <c r="K848" s="449"/>
      <c r="L848" s="449"/>
      <c r="M848" s="449"/>
      <c r="N848" s="449"/>
      <c r="O848" s="449"/>
      <c r="P848" s="423"/>
      <c r="Q848" s="398" t="s">
        <v>1043</v>
      </c>
      <c r="R848" s="413"/>
      <c r="S848" s="475" t="s">
        <v>2116</v>
      </c>
      <c r="T848" s="450"/>
      <c r="U848" s="150">
        <v>0.2</v>
      </c>
      <c r="V848" s="43">
        <v>250</v>
      </c>
      <c r="W848" s="40" t="s">
        <v>1039</v>
      </c>
    </row>
    <row r="849" spans="1:23" customFormat="1" ht="16.5" customHeight="1" x14ac:dyDescent="0.25">
      <c r="A849" s="232" t="s">
        <v>366</v>
      </c>
      <c r="B849" s="449" t="s">
        <v>367</v>
      </c>
      <c r="C849" s="449"/>
      <c r="D849" s="449"/>
      <c r="E849" s="449"/>
      <c r="F849" s="449"/>
      <c r="G849" s="449"/>
      <c r="H849" s="449"/>
      <c r="I849" s="449"/>
      <c r="J849" s="449"/>
      <c r="K849" s="449"/>
      <c r="L849" s="449"/>
      <c r="M849" s="449"/>
      <c r="N849" s="449"/>
      <c r="O849" s="449"/>
      <c r="P849" s="423"/>
      <c r="Q849" s="398" t="s">
        <v>675</v>
      </c>
      <c r="R849" s="413"/>
      <c r="S849" s="475" t="s">
        <v>2121</v>
      </c>
      <c r="T849" s="450"/>
      <c r="U849" s="150">
        <v>0.56999999999999995</v>
      </c>
      <c r="V849" s="43">
        <v>550</v>
      </c>
      <c r="W849" s="40" t="s">
        <v>1039</v>
      </c>
    </row>
    <row r="850" spans="1:23" customFormat="1" ht="16.5" customHeight="1" x14ac:dyDescent="0.25">
      <c r="A850" s="499" t="s">
        <v>368</v>
      </c>
      <c r="B850" s="448" t="s">
        <v>369</v>
      </c>
      <c r="C850" s="449"/>
      <c r="D850" s="449"/>
      <c r="E850" s="449"/>
      <c r="F850" s="449"/>
      <c r="G850" s="449"/>
      <c r="H850" s="449"/>
      <c r="I850" s="449"/>
      <c r="J850" s="449"/>
      <c r="K850" s="449"/>
      <c r="L850" s="449"/>
      <c r="M850" s="449"/>
      <c r="N850" s="449"/>
      <c r="O850" s="449"/>
      <c r="P850" s="423"/>
      <c r="Q850" s="398"/>
      <c r="R850" s="413"/>
      <c r="S850" s="475"/>
      <c r="T850" s="450"/>
      <c r="U850" s="150"/>
      <c r="V850" s="43"/>
      <c r="W850" s="40"/>
    </row>
    <row r="851" spans="1:23" customFormat="1" ht="16.5" customHeight="1" x14ac:dyDescent="0.25">
      <c r="A851" s="500"/>
      <c r="B851" s="448" t="s">
        <v>370</v>
      </c>
      <c r="C851" s="449"/>
      <c r="D851" s="449"/>
      <c r="E851" s="449"/>
      <c r="F851" s="449"/>
      <c r="G851" s="449"/>
      <c r="H851" s="449"/>
      <c r="I851" s="449"/>
      <c r="J851" s="449"/>
      <c r="K851" s="449"/>
      <c r="L851" s="449"/>
      <c r="M851" s="449"/>
      <c r="N851" s="449"/>
      <c r="O851" s="449"/>
      <c r="P851" s="423"/>
      <c r="Q851" s="398" t="s">
        <v>1043</v>
      </c>
      <c r="R851" s="413"/>
      <c r="S851" s="475" t="s">
        <v>2115</v>
      </c>
      <c r="T851" s="450"/>
      <c r="U851" s="150">
        <v>1</v>
      </c>
      <c r="V851" s="43">
        <v>1080</v>
      </c>
      <c r="W851" s="40" t="s">
        <v>1039</v>
      </c>
    </row>
    <row r="852" spans="1:23" customFormat="1" ht="16.5" customHeight="1" x14ac:dyDescent="0.25">
      <c r="A852" s="501"/>
      <c r="B852" s="448" t="s">
        <v>371</v>
      </c>
      <c r="C852" s="449"/>
      <c r="D852" s="449"/>
      <c r="E852" s="449"/>
      <c r="F852" s="449"/>
      <c r="G852" s="449"/>
      <c r="H852" s="449"/>
      <c r="I852" s="449"/>
      <c r="J852" s="449"/>
      <c r="K852" s="449"/>
      <c r="L852" s="449"/>
      <c r="M852" s="449"/>
      <c r="N852" s="449"/>
      <c r="O852" s="449"/>
      <c r="P852" s="423"/>
      <c r="Q852" s="398" t="s">
        <v>1031</v>
      </c>
      <c r="R852" s="413"/>
      <c r="S852" s="475" t="s">
        <v>1032</v>
      </c>
      <c r="T852" s="450"/>
      <c r="U852" s="150">
        <v>2</v>
      </c>
      <c r="V852" s="43">
        <v>2150</v>
      </c>
      <c r="W852" s="40" t="s">
        <v>1039</v>
      </c>
    </row>
    <row r="853" spans="1:23" customFormat="1" ht="33" customHeight="1" x14ac:dyDescent="0.25">
      <c r="A853" s="232" t="s">
        <v>225</v>
      </c>
      <c r="B853" s="350" t="s">
        <v>12</v>
      </c>
      <c r="C853" s="350"/>
      <c r="D853" s="350"/>
      <c r="E853" s="350"/>
      <c r="F853" s="350"/>
      <c r="G853" s="350"/>
      <c r="H853" s="350"/>
      <c r="I853" s="350"/>
      <c r="J853" s="350"/>
      <c r="K853" s="350"/>
      <c r="L853" s="350"/>
      <c r="M853" s="350"/>
      <c r="N853" s="350"/>
      <c r="O853" s="350"/>
      <c r="P853" s="350"/>
      <c r="Q853" s="311" t="s">
        <v>1043</v>
      </c>
      <c r="R853" s="311"/>
      <c r="S853" s="322" t="s">
        <v>106</v>
      </c>
      <c r="T853" s="322"/>
      <c r="U853" s="150">
        <v>1.44</v>
      </c>
      <c r="V853" s="43">
        <v>1900</v>
      </c>
      <c r="W853" s="40">
        <v>1640</v>
      </c>
    </row>
    <row r="854" spans="1:23" customFormat="1" ht="33" customHeight="1" x14ac:dyDescent="0.25">
      <c r="A854" s="232" t="s">
        <v>292</v>
      </c>
      <c r="B854" s="350" t="s">
        <v>306</v>
      </c>
      <c r="C854" s="350"/>
      <c r="D854" s="350"/>
      <c r="E854" s="350"/>
      <c r="F854" s="350"/>
      <c r="G854" s="350"/>
      <c r="H854" s="350"/>
      <c r="I854" s="350"/>
      <c r="J854" s="350"/>
      <c r="K854" s="350"/>
      <c r="L854" s="350"/>
      <c r="M854" s="350"/>
      <c r="N854" s="350"/>
      <c r="O854" s="350"/>
      <c r="P854" s="350"/>
      <c r="Q854" s="311" t="s">
        <v>1043</v>
      </c>
      <c r="R854" s="311"/>
      <c r="S854" s="322" t="s">
        <v>106</v>
      </c>
      <c r="T854" s="322"/>
      <c r="U854" s="150">
        <v>2.6</v>
      </c>
      <c r="V854" s="43">
        <v>3440</v>
      </c>
      <c r="W854" s="40">
        <v>2970</v>
      </c>
    </row>
    <row r="855" spans="1:23" customFormat="1" ht="16.5" customHeight="1" x14ac:dyDescent="0.25">
      <c r="A855" s="232" t="s">
        <v>293</v>
      </c>
      <c r="B855" s="350" t="s">
        <v>307</v>
      </c>
      <c r="C855" s="350"/>
      <c r="D855" s="350"/>
      <c r="E855" s="350"/>
      <c r="F855" s="350"/>
      <c r="G855" s="350"/>
      <c r="H855" s="350"/>
      <c r="I855" s="350"/>
      <c r="J855" s="350"/>
      <c r="K855" s="350"/>
      <c r="L855" s="350"/>
      <c r="M855" s="350"/>
      <c r="N855" s="350"/>
      <c r="O855" s="350"/>
      <c r="P855" s="350"/>
      <c r="Q855" s="311" t="s">
        <v>1043</v>
      </c>
      <c r="R855" s="311"/>
      <c r="S855" s="322" t="s">
        <v>107</v>
      </c>
      <c r="T855" s="322"/>
      <c r="U855" s="150">
        <v>24.5</v>
      </c>
      <c r="V855" s="43">
        <v>34810</v>
      </c>
      <c r="W855" s="40">
        <v>30080</v>
      </c>
    </row>
    <row r="856" spans="1:23" customFormat="1" ht="33" customHeight="1" x14ac:dyDescent="0.25">
      <c r="A856" s="502" t="s">
        <v>294</v>
      </c>
      <c r="B856" s="350" t="s">
        <v>308</v>
      </c>
      <c r="C856" s="350"/>
      <c r="D856" s="350"/>
      <c r="E856" s="350"/>
      <c r="F856" s="350"/>
      <c r="G856" s="350"/>
      <c r="H856" s="350"/>
      <c r="I856" s="350"/>
      <c r="J856" s="350"/>
      <c r="K856" s="350"/>
      <c r="L856" s="350"/>
      <c r="M856" s="350"/>
      <c r="N856" s="350"/>
      <c r="O856" s="350"/>
      <c r="P856" s="350"/>
      <c r="Q856" s="311" t="s">
        <v>980</v>
      </c>
      <c r="R856" s="311"/>
      <c r="S856" s="322" t="s">
        <v>2123</v>
      </c>
      <c r="T856" s="322"/>
      <c r="U856" s="67" t="s">
        <v>108</v>
      </c>
      <c r="V856" s="43">
        <v>3180</v>
      </c>
      <c r="W856" s="40">
        <v>2740</v>
      </c>
    </row>
    <row r="857" spans="1:23" customFormat="1" ht="33" customHeight="1" x14ac:dyDescent="0.25">
      <c r="A857" s="502"/>
      <c r="B857" s="350" t="s">
        <v>309</v>
      </c>
      <c r="C857" s="350"/>
      <c r="D857" s="350"/>
      <c r="E857" s="350"/>
      <c r="F857" s="350"/>
      <c r="G857" s="350"/>
      <c r="H857" s="350"/>
      <c r="I857" s="350"/>
      <c r="J857" s="350"/>
      <c r="K857" s="350"/>
      <c r="L857" s="350"/>
      <c r="M857" s="350"/>
      <c r="N857" s="350"/>
      <c r="O857" s="350"/>
      <c r="P857" s="350"/>
      <c r="Q857" s="311" t="s">
        <v>980</v>
      </c>
      <c r="R857" s="311"/>
      <c r="S857" s="322" t="s">
        <v>2123</v>
      </c>
      <c r="T857" s="322"/>
      <c r="U857" s="67" t="s">
        <v>109</v>
      </c>
      <c r="V857" s="43">
        <v>6350</v>
      </c>
      <c r="W857" s="40">
        <v>5490</v>
      </c>
    </row>
    <row r="858" spans="1:23" customFormat="1" ht="16.5" customHeight="1" x14ac:dyDescent="0.25">
      <c r="A858" s="232" t="s">
        <v>295</v>
      </c>
      <c r="B858" s="350" t="s">
        <v>310</v>
      </c>
      <c r="C858" s="350"/>
      <c r="D858" s="350"/>
      <c r="E858" s="350"/>
      <c r="F858" s="350"/>
      <c r="G858" s="350"/>
      <c r="H858" s="350"/>
      <c r="I858" s="350"/>
      <c r="J858" s="350"/>
      <c r="K858" s="350"/>
      <c r="L858" s="350"/>
      <c r="M858" s="350"/>
      <c r="N858" s="350"/>
      <c r="O858" s="350"/>
      <c r="P858" s="350"/>
      <c r="Q858" s="311" t="s">
        <v>1418</v>
      </c>
      <c r="R858" s="311"/>
      <c r="S858" s="322" t="s">
        <v>104</v>
      </c>
      <c r="T858" s="322"/>
      <c r="U858" s="150">
        <v>3</v>
      </c>
      <c r="V858" s="43">
        <v>1830</v>
      </c>
      <c r="W858" s="40">
        <v>1580</v>
      </c>
    </row>
    <row r="859" spans="1:23" customFormat="1" ht="16.5" customHeight="1" x14ac:dyDescent="0.25">
      <c r="A859" s="502" t="s">
        <v>296</v>
      </c>
      <c r="B859" s="350" t="s">
        <v>105</v>
      </c>
      <c r="C859" s="350"/>
      <c r="D859" s="350"/>
      <c r="E859" s="350"/>
      <c r="F859" s="350"/>
      <c r="G859" s="350"/>
      <c r="H859" s="350"/>
      <c r="I859" s="350"/>
      <c r="J859" s="350"/>
      <c r="K859" s="350"/>
      <c r="L859" s="350"/>
      <c r="M859" s="350"/>
      <c r="N859" s="350"/>
      <c r="O859" s="350"/>
      <c r="P859" s="350"/>
      <c r="Q859" s="385"/>
      <c r="R859" s="385"/>
      <c r="S859" s="447"/>
      <c r="T859" s="447"/>
      <c r="U859" s="150"/>
      <c r="V859" s="43"/>
      <c r="W859" s="40" t="s">
        <v>1039</v>
      </c>
    </row>
    <row r="860" spans="1:23" customFormat="1" ht="16.5" customHeight="1" x14ac:dyDescent="0.25">
      <c r="A860" s="502"/>
      <c r="B860" s="350" t="s">
        <v>6</v>
      </c>
      <c r="C860" s="350"/>
      <c r="D860" s="350"/>
      <c r="E860" s="350"/>
      <c r="F860" s="350"/>
      <c r="G860" s="350"/>
      <c r="H860" s="350"/>
      <c r="I860" s="350"/>
      <c r="J860" s="350"/>
      <c r="K860" s="350"/>
      <c r="L860" s="350"/>
      <c r="M860" s="350"/>
      <c r="N860" s="350"/>
      <c r="O860" s="350"/>
      <c r="P860" s="350"/>
      <c r="Q860" s="311" t="s">
        <v>1418</v>
      </c>
      <c r="R860" s="311"/>
      <c r="S860" s="475" t="s">
        <v>104</v>
      </c>
      <c r="T860" s="450"/>
      <c r="U860" s="150">
        <v>2.88</v>
      </c>
      <c r="V860" s="43">
        <v>1750</v>
      </c>
      <c r="W860" s="40">
        <v>1510</v>
      </c>
    </row>
    <row r="861" spans="1:23" customFormat="1" ht="16.5" customHeight="1" x14ac:dyDescent="0.25">
      <c r="A861" s="502"/>
      <c r="B861" s="350" t="s">
        <v>2</v>
      </c>
      <c r="C861" s="350"/>
      <c r="D861" s="350"/>
      <c r="E861" s="350"/>
      <c r="F861" s="350"/>
      <c r="G861" s="350"/>
      <c r="H861" s="350"/>
      <c r="I861" s="350"/>
      <c r="J861" s="350"/>
      <c r="K861" s="350"/>
      <c r="L861" s="350"/>
      <c r="M861" s="350"/>
      <c r="N861" s="350"/>
      <c r="O861" s="350"/>
      <c r="P861" s="350"/>
      <c r="Q861" s="311" t="s">
        <v>1418</v>
      </c>
      <c r="R861" s="311"/>
      <c r="S861" s="475" t="s">
        <v>104</v>
      </c>
      <c r="T861" s="450"/>
      <c r="U861" s="150">
        <v>5</v>
      </c>
      <c r="V861" s="43">
        <v>3050</v>
      </c>
      <c r="W861" s="40">
        <v>2640</v>
      </c>
    </row>
    <row r="862" spans="1:23" customFormat="1" ht="16.5" customHeight="1" x14ac:dyDescent="0.25">
      <c r="A862" s="232"/>
      <c r="B862" s="207"/>
      <c r="C862" s="207"/>
      <c r="D862" s="207"/>
      <c r="E862" s="207"/>
      <c r="F862" s="207"/>
      <c r="G862" s="207"/>
      <c r="H862" s="207"/>
      <c r="I862" s="207"/>
      <c r="J862" s="207"/>
      <c r="K862" s="207"/>
      <c r="L862" s="207"/>
      <c r="M862" s="207"/>
      <c r="N862" s="207"/>
      <c r="O862" s="207"/>
      <c r="P862" s="207"/>
      <c r="Q862" s="198"/>
      <c r="R862" s="198"/>
      <c r="S862" s="199"/>
      <c r="T862" s="199"/>
      <c r="U862" s="175"/>
      <c r="V862" s="47"/>
      <c r="W862" s="176"/>
    </row>
    <row r="863" spans="1:23" customFormat="1" ht="16.5" customHeight="1" x14ac:dyDescent="0.25">
      <c r="A863" s="232"/>
      <c r="B863" s="207"/>
      <c r="C863" s="207"/>
      <c r="D863" s="207"/>
      <c r="E863" s="207"/>
      <c r="F863" s="207"/>
      <c r="G863" s="207"/>
      <c r="H863" s="207"/>
      <c r="I863" s="207"/>
      <c r="J863" s="207"/>
      <c r="K863" s="207"/>
      <c r="L863" s="207"/>
      <c r="M863" s="207"/>
      <c r="N863" s="207"/>
      <c r="O863" s="207"/>
      <c r="P863" s="207"/>
      <c r="Q863" s="198"/>
      <c r="R863" s="198"/>
      <c r="S863" s="199"/>
      <c r="T863" s="199"/>
      <c r="U863" s="175"/>
      <c r="V863" s="47"/>
      <c r="W863" s="176"/>
    </row>
    <row r="864" spans="1:23" customFormat="1" ht="25.5" customHeight="1" x14ac:dyDescent="0.25">
      <c r="A864" s="232"/>
      <c r="B864" s="490" t="s">
        <v>372</v>
      </c>
      <c r="C864" s="490"/>
      <c r="D864" s="490"/>
      <c r="E864" s="490"/>
      <c r="F864" s="490"/>
      <c r="G864" s="490"/>
      <c r="H864" s="490"/>
      <c r="I864" s="490"/>
      <c r="J864" s="490"/>
      <c r="K864" s="490"/>
      <c r="L864" s="490"/>
      <c r="M864" s="490"/>
      <c r="N864" s="490"/>
      <c r="O864" s="490"/>
      <c r="P864" s="490"/>
      <c r="Q864" s="490"/>
      <c r="R864" s="490"/>
      <c r="S864" s="490"/>
      <c r="T864" s="490"/>
      <c r="U864" s="490"/>
      <c r="V864" s="490"/>
      <c r="W864" s="491"/>
    </row>
    <row r="865" spans="1:23" customFormat="1" ht="51.95" customHeight="1" x14ac:dyDescent="0.25">
      <c r="A865" s="150" t="s">
        <v>373</v>
      </c>
      <c r="B865" s="350" t="s">
        <v>374</v>
      </c>
      <c r="C865" s="350"/>
      <c r="D865" s="350"/>
      <c r="E865" s="350"/>
      <c r="F865" s="350"/>
      <c r="G865" s="350"/>
      <c r="H865" s="350"/>
      <c r="I865" s="350"/>
      <c r="J865" s="350"/>
      <c r="K865" s="350"/>
      <c r="L865" s="350"/>
      <c r="M865" s="350"/>
      <c r="N865" s="350"/>
      <c r="O865" s="350"/>
      <c r="P865" s="351"/>
      <c r="Q865" s="398" t="s">
        <v>1043</v>
      </c>
      <c r="R865" s="413"/>
      <c r="S865" s="475" t="s">
        <v>2124</v>
      </c>
      <c r="T865" s="450"/>
      <c r="U865" s="150">
        <v>2.71</v>
      </c>
      <c r="V865" s="43">
        <v>5040</v>
      </c>
      <c r="W865" s="40" t="s">
        <v>1039</v>
      </c>
    </row>
    <row r="866" spans="1:23" customFormat="1" ht="51.95" customHeight="1" x14ac:dyDescent="0.25">
      <c r="A866" s="150" t="s">
        <v>375</v>
      </c>
      <c r="B866" s="350" t="s">
        <v>376</v>
      </c>
      <c r="C866" s="350"/>
      <c r="D866" s="350"/>
      <c r="E866" s="350"/>
      <c r="F866" s="350"/>
      <c r="G866" s="350"/>
      <c r="H866" s="350"/>
      <c r="I866" s="350"/>
      <c r="J866" s="350"/>
      <c r="K866" s="350"/>
      <c r="L866" s="350"/>
      <c r="M866" s="350"/>
      <c r="N866" s="350"/>
      <c r="O866" s="350"/>
      <c r="P866" s="351"/>
      <c r="Q866" s="398" t="s">
        <v>1043</v>
      </c>
      <c r="R866" s="413"/>
      <c r="S866" s="475" t="s">
        <v>2124</v>
      </c>
      <c r="T866" s="450"/>
      <c r="U866" s="150">
        <v>3.96</v>
      </c>
      <c r="V866" s="43">
        <v>7360</v>
      </c>
      <c r="W866" s="147" t="s">
        <v>1039</v>
      </c>
    </row>
    <row r="867" spans="1:23" customFormat="1" ht="31.5" customHeight="1" x14ac:dyDescent="0.25">
      <c r="A867" s="150" t="s">
        <v>377</v>
      </c>
      <c r="B867" s="350" t="s">
        <v>378</v>
      </c>
      <c r="C867" s="350"/>
      <c r="D867" s="350"/>
      <c r="E867" s="350"/>
      <c r="F867" s="350"/>
      <c r="G867" s="350"/>
      <c r="H867" s="350"/>
      <c r="I867" s="350"/>
      <c r="J867" s="350"/>
      <c r="K867" s="350"/>
      <c r="L867" s="350"/>
      <c r="M867" s="350"/>
      <c r="N867" s="350"/>
      <c r="O867" s="350"/>
      <c r="P867" s="351"/>
      <c r="Q867" s="398" t="s">
        <v>1043</v>
      </c>
      <c r="R867" s="413"/>
      <c r="S867" s="475" t="s">
        <v>2122</v>
      </c>
      <c r="T867" s="450"/>
      <c r="U867" s="150">
        <v>56</v>
      </c>
      <c r="V867" s="43">
        <v>123480</v>
      </c>
      <c r="W867" s="147" t="s">
        <v>1039</v>
      </c>
    </row>
    <row r="868" spans="1:23" customFormat="1" ht="27.75" customHeight="1" x14ac:dyDescent="0.25">
      <c r="A868" s="192"/>
      <c r="B868" s="503" t="s">
        <v>379</v>
      </c>
      <c r="C868" s="503"/>
      <c r="D868" s="503"/>
      <c r="E868" s="503"/>
      <c r="F868" s="503"/>
      <c r="G868" s="503"/>
      <c r="H868" s="503"/>
      <c r="I868" s="503"/>
      <c r="J868" s="503"/>
      <c r="K868" s="503"/>
      <c r="L868" s="503"/>
      <c r="M868" s="503"/>
      <c r="N868" s="503"/>
      <c r="O868" s="503"/>
      <c r="P868" s="503"/>
      <c r="Q868" s="503"/>
      <c r="R868" s="503"/>
      <c r="S868" s="503"/>
      <c r="T868" s="503"/>
      <c r="U868" s="503"/>
      <c r="V868" s="503"/>
      <c r="W868" s="503"/>
    </row>
    <row r="869" spans="1:23" customFormat="1" ht="33" customHeight="1" x14ac:dyDescent="0.25">
      <c r="A869" s="37" t="s">
        <v>380</v>
      </c>
      <c r="B869" s="350" t="s">
        <v>381</v>
      </c>
      <c r="C869" s="350"/>
      <c r="D869" s="350"/>
      <c r="E869" s="350"/>
      <c r="F869" s="350"/>
      <c r="G869" s="350"/>
      <c r="H869" s="350"/>
      <c r="I869" s="350"/>
      <c r="J869" s="350"/>
      <c r="K869" s="350"/>
      <c r="L869" s="350"/>
      <c r="M869" s="350"/>
      <c r="N869" s="350"/>
      <c r="O869" s="350"/>
      <c r="P869" s="351"/>
      <c r="Q869" s="398" t="s">
        <v>382</v>
      </c>
      <c r="R869" s="413"/>
      <c r="S869" s="475" t="s">
        <v>2125</v>
      </c>
      <c r="T869" s="450"/>
      <c r="U869" s="150">
        <v>0.56999999999999995</v>
      </c>
      <c r="V869" s="43">
        <v>650</v>
      </c>
      <c r="W869" s="40" t="s">
        <v>1039</v>
      </c>
    </row>
    <row r="870" spans="1:23" customFormat="1" ht="16.5" customHeight="1" x14ac:dyDescent="0.25">
      <c r="A870" s="215" t="s">
        <v>383</v>
      </c>
      <c r="B870" s="449" t="s">
        <v>384</v>
      </c>
      <c r="C870" s="449"/>
      <c r="D870" s="449"/>
      <c r="E870" s="449"/>
      <c r="F870" s="449"/>
      <c r="G870" s="449"/>
      <c r="H870" s="449"/>
      <c r="I870" s="449"/>
      <c r="J870" s="449"/>
      <c r="K870" s="449"/>
      <c r="L870" s="449"/>
      <c r="M870" s="449"/>
      <c r="N870" s="449"/>
      <c r="O870" s="449"/>
      <c r="P870" s="423"/>
      <c r="Q870" s="398" t="s">
        <v>1059</v>
      </c>
      <c r="R870" s="413"/>
      <c r="S870" s="475" t="s">
        <v>2116</v>
      </c>
      <c r="T870" s="450"/>
      <c r="U870" s="150">
        <v>0.33</v>
      </c>
      <c r="V870" s="43">
        <v>400</v>
      </c>
      <c r="W870" s="40" t="s">
        <v>1039</v>
      </c>
    </row>
    <row r="871" spans="1:23" customFormat="1" ht="16.5" customHeight="1" x14ac:dyDescent="0.25">
      <c r="A871" s="215" t="s">
        <v>385</v>
      </c>
      <c r="B871" s="449" t="s">
        <v>386</v>
      </c>
      <c r="C871" s="449"/>
      <c r="D871" s="449"/>
      <c r="E871" s="449"/>
      <c r="F871" s="449"/>
      <c r="G871" s="449"/>
      <c r="H871" s="449"/>
      <c r="I871" s="449"/>
      <c r="J871" s="449"/>
      <c r="K871" s="449"/>
      <c r="L871" s="449"/>
      <c r="M871" s="449"/>
      <c r="N871" s="449"/>
      <c r="O871" s="449"/>
      <c r="P871" s="423"/>
      <c r="Q871" s="398" t="s">
        <v>387</v>
      </c>
      <c r="R871" s="413"/>
      <c r="S871" s="475" t="s">
        <v>2116</v>
      </c>
      <c r="T871" s="450"/>
      <c r="U871" s="150">
        <v>0.27</v>
      </c>
      <c r="V871" s="43">
        <v>330</v>
      </c>
      <c r="W871" s="40" t="s">
        <v>1039</v>
      </c>
    </row>
    <row r="872" spans="1:23" customFormat="1" ht="16.5" customHeight="1" x14ac:dyDescent="0.25">
      <c r="A872" s="407" t="s">
        <v>388</v>
      </c>
      <c r="B872" s="421" t="s">
        <v>389</v>
      </c>
      <c r="C872" s="421"/>
      <c r="D872" s="421"/>
      <c r="E872" s="421"/>
      <c r="F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357"/>
      <c r="R872" s="358"/>
      <c r="S872" s="492"/>
      <c r="T872" s="493"/>
      <c r="U872" s="27"/>
      <c r="V872" s="43">
        <v>0</v>
      </c>
      <c r="W872" s="40" t="s">
        <v>1039</v>
      </c>
    </row>
    <row r="873" spans="1:23" customFormat="1" ht="33" customHeight="1" x14ac:dyDescent="0.25">
      <c r="A873" s="383"/>
      <c r="B873" s="421" t="s">
        <v>1028</v>
      </c>
      <c r="C873" s="421"/>
      <c r="D873" s="421"/>
      <c r="E873" s="421"/>
      <c r="F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75" t="s">
        <v>449</v>
      </c>
      <c r="R873" s="413"/>
      <c r="S873" s="475" t="s">
        <v>2126</v>
      </c>
      <c r="T873" s="450"/>
      <c r="U873" s="150">
        <v>2</v>
      </c>
      <c r="V873" s="43">
        <v>2640</v>
      </c>
      <c r="W873" s="40" t="s">
        <v>1039</v>
      </c>
    </row>
    <row r="874" spans="1:23" customFormat="1" ht="16.5" customHeight="1" x14ac:dyDescent="0.25">
      <c r="A874" s="383"/>
      <c r="B874" s="421" t="s">
        <v>1030</v>
      </c>
      <c r="C874" s="421"/>
      <c r="D874" s="421"/>
      <c r="E874" s="421"/>
      <c r="F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357" t="s">
        <v>1032</v>
      </c>
      <c r="R874" s="358"/>
      <c r="S874" s="492" t="s">
        <v>1032</v>
      </c>
      <c r="T874" s="493"/>
      <c r="U874" s="28">
        <v>3</v>
      </c>
      <c r="V874" s="43">
        <v>3960</v>
      </c>
      <c r="W874" s="40" t="s">
        <v>1039</v>
      </c>
    </row>
    <row r="875" spans="1:23" customFormat="1" ht="16.5" customHeight="1" x14ac:dyDescent="0.25">
      <c r="A875" s="383"/>
      <c r="B875" s="421" t="s">
        <v>1033</v>
      </c>
      <c r="C875" s="421"/>
      <c r="D875" s="421"/>
      <c r="E875" s="421"/>
      <c r="F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357" t="s">
        <v>1031</v>
      </c>
      <c r="R875" s="358"/>
      <c r="S875" s="492" t="s">
        <v>1031</v>
      </c>
      <c r="T875" s="493"/>
      <c r="U875" s="28">
        <v>4</v>
      </c>
      <c r="V875" s="43">
        <v>5280</v>
      </c>
      <c r="W875" s="40" t="s">
        <v>1039</v>
      </c>
    </row>
    <row r="876" spans="1:23" customFormat="1" ht="16.5" customHeight="1" x14ac:dyDescent="0.25">
      <c r="A876" s="383"/>
      <c r="B876" s="421" t="s">
        <v>1034</v>
      </c>
      <c r="C876" s="421"/>
      <c r="D876" s="421"/>
      <c r="E876" s="421"/>
      <c r="F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357" t="s">
        <v>1031</v>
      </c>
      <c r="R876" s="358"/>
      <c r="S876" s="492" t="s">
        <v>1031</v>
      </c>
      <c r="T876" s="493"/>
      <c r="U876" s="28">
        <v>5</v>
      </c>
      <c r="V876" s="43">
        <v>6600</v>
      </c>
      <c r="W876" s="40" t="s">
        <v>1039</v>
      </c>
    </row>
    <row r="877" spans="1:23" customFormat="1" ht="16.5" customHeight="1" x14ac:dyDescent="0.25">
      <c r="A877" s="384"/>
      <c r="B877" s="421" t="s">
        <v>1035</v>
      </c>
      <c r="C877" s="421"/>
      <c r="D877" s="421"/>
      <c r="E877" s="421"/>
      <c r="F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357" t="s">
        <v>1031</v>
      </c>
      <c r="R877" s="358"/>
      <c r="S877" s="492" t="s">
        <v>1031</v>
      </c>
      <c r="T877" s="493"/>
      <c r="U877" s="28">
        <v>6</v>
      </c>
      <c r="V877" s="43">
        <v>7930</v>
      </c>
      <c r="W877" s="40" t="s">
        <v>1039</v>
      </c>
    </row>
    <row r="878" spans="1:23" ht="22.5" customHeight="1" x14ac:dyDescent="0.3">
      <c r="A878" s="152"/>
      <c r="B878" s="510" t="s">
        <v>1081</v>
      </c>
      <c r="C878" s="511"/>
      <c r="D878" s="511"/>
      <c r="E878" s="511"/>
      <c r="F878" s="511"/>
      <c r="G878" s="511"/>
      <c r="H878" s="511"/>
      <c r="I878" s="511"/>
      <c r="J878" s="511"/>
      <c r="K878" s="511"/>
      <c r="L878" s="511"/>
      <c r="M878" s="511"/>
      <c r="N878" s="511"/>
      <c r="O878" s="511"/>
      <c r="P878" s="511"/>
      <c r="Q878" s="511"/>
      <c r="R878" s="511"/>
      <c r="S878" s="511"/>
      <c r="T878" s="511"/>
      <c r="U878" s="511"/>
      <c r="V878" s="511"/>
      <c r="W878" s="512"/>
    </row>
    <row r="879" spans="1:23" s="54" customFormat="1" ht="21.75" customHeight="1" x14ac:dyDescent="0.3">
      <c r="A879" s="53"/>
      <c r="B879" s="513" t="s">
        <v>1082</v>
      </c>
      <c r="C879" s="514"/>
      <c r="D879" s="514"/>
      <c r="E879" s="514"/>
      <c r="F879" s="514"/>
      <c r="G879" s="514"/>
      <c r="H879" s="514"/>
      <c r="I879" s="514"/>
      <c r="J879" s="514"/>
      <c r="K879" s="514"/>
      <c r="L879" s="514"/>
      <c r="M879" s="514"/>
      <c r="N879" s="514"/>
      <c r="O879" s="514"/>
      <c r="P879" s="514"/>
      <c r="Q879" s="514"/>
      <c r="R879" s="514"/>
      <c r="S879" s="514"/>
      <c r="T879" s="514"/>
      <c r="U879" s="514"/>
      <c r="V879" s="514"/>
      <c r="W879" s="515"/>
    </row>
    <row r="880" spans="1:23" s="54" customFormat="1" ht="21.75" customHeight="1" x14ac:dyDescent="0.3">
      <c r="A880" s="53"/>
      <c r="B880" s="516" t="s">
        <v>1083</v>
      </c>
      <c r="C880" s="517"/>
      <c r="D880" s="517"/>
      <c r="E880" s="517"/>
      <c r="F880" s="517"/>
      <c r="G880" s="517"/>
      <c r="H880" s="517"/>
      <c r="I880" s="517"/>
      <c r="J880" s="517"/>
      <c r="K880" s="517"/>
      <c r="L880" s="517"/>
      <c r="M880" s="517"/>
      <c r="N880" s="517"/>
      <c r="O880" s="517"/>
      <c r="P880" s="517"/>
      <c r="Q880" s="517"/>
      <c r="R880" s="517"/>
      <c r="S880" s="517"/>
      <c r="T880" s="517"/>
      <c r="U880" s="517"/>
      <c r="V880" s="517"/>
      <c r="W880" s="518"/>
    </row>
    <row r="881" spans="1:23" s="54" customFormat="1" ht="33" customHeight="1" x14ac:dyDescent="0.25">
      <c r="A881" s="82" t="s">
        <v>1759</v>
      </c>
      <c r="B881" s="519" t="s">
        <v>1796</v>
      </c>
      <c r="C881" s="519"/>
      <c r="D881" s="519"/>
      <c r="E881" s="519"/>
      <c r="F881" s="519"/>
      <c r="G881" s="519"/>
      <c r="H881" s="519"/>
      <c r="I881" s="519"/>
      <c r="J881" s="519"/>
      <c r="K881" s="519"/>
      <c r="L881" s="519"/>
      <c r="M881" s="519"/>
      <c r="N881" s="519"/>
      <c r="O881" s="519"/>
      <c r="P881" s="520"/>
      <c r="Q881" s="521" t="s">
        <v>1084</v>
      </c>
      <c r="R881" s="522"/>
      <c r="S881" s="523" t="s">
        <v>2127</v>
      </c>
      <c r="T881" s="524"/>
      <c r="U881" s="158">
        <v>0.87</v>
      </c>
      <c r="V881" s="71">
        <v>1000</v>
      </c>
      <c r="W881" s="159" t="s">
        <v>1039</v>
      </c>
    </row>
    <row r="882" spans="1:23" s="54" customFormat="1" ht="33" customHeight="1" x14ac:dyDescent="0.25">
      <c r="A882" s="222" t="s">
        <v>1761</v>
      </c>
      <c r="B882" s="504" t="s">
        <v>1797</v>
      </c>
      <c r="C882" s="504"/>
      <c r="D882" s="504"/>
      <c r="E882" s="504"/>
      <c r="F882" s="504"/>
      <c r="G882" s="504"/>
      <c r="H882" s="504"/>
      <c r="I882" s="504"/>
      <c r="J882" s="504"/>
      <c r="K882" s="504"/>
      <c r="L882" s="504"/>
      <c r="M882" s="504"/>
      <c r="N882" s="504"/>
      <c r="O882" s="504"/>
      <c r="P882" s="505"/>
      <c r="Q882" s="506" t="s">
        <v>1085</v>
      </c>
      <c r="R882" s="507"/>
      <c r="S882" s="508" t="s">
        <v>2128</v>
      </c>
      <c r="T882" s="509"/>
      <c r="U882" s="130">
        <v>1.87</v>
      </c>
      <c r="V882" s="43">
        <v>2340</v>
      </c>
      <c r="W882" s="56" t="s">
        <v>1039</v>
      </c>
    </row>
    <row r="883" spans="1:23" s="54" customFormat="1" ht="33" customHeight="1" x14ac:dyDescent="0.25">
      <c r="A883" s="222" t="s">
        <v>1760</v>
      </c>
      <c r="B883" s="504" t="s">
        <v>15</v>
      </c>
      <c r="C883" s="504"/>
      <c r="D883" s="504"/>
      <c r="E883" s="504"/>
      <c r="F883" s="504"/>
      <c r="G883" s="504"/>
      <c r="H883" s="504"/>
      <c r="I883" s="504"/>
      <c r="J883" s="504"/>
      <c r="K883" s="504"/>
      <c r="L883" s="504"/>
      <c r="M883" s="504"/>
      <c r="N883" s="504"/>
      <c r="O883" s="504"/>
      <c r="P883" s="505"/>
      <c r="Q883" s="506" t="s">
        <v>1085</v>
      </c>
      <c r="R883" s="507"/>
      <c r="S883" s="508" t="s">
        <v>2127</v>
      </c>
      <c r="T883" s="509"/>
      <c r="U883" s="130">
        <v>1.44</v>
      </c>
      <c r="V883" s="43">
        <v>1650</v>
      </c>
      <c r="W883" s="56" t="s">
        <v>1039</v>
      </c>
    </row>
    <row r="884" spans="1:23" s="54" customFormat="1" ht="33" customHeight="1" x14ac:dyDescent="0.25">
      <c r="A884" s="222" t="s">
        <v>1762</v>
      </c>
      <c r="B884" s="504" t="s">
        <v>1795</v>
      </c>
      <c r="C884" s="504"/>
      <c r="D884" s="504"/>
      <c r="E884" s="504"/>
      <c r="F884" s="504"/>
      <c r="G884" s="504"/>
      <c r="H884" s="504"/>
      <c r="I884" s="504"/>
      <c r="J884" s="504"/>
      <c r="K884" s="504"/>
      <c r="L884" s="504"/>
      <c r="M884" s="504"/>
      <c r="N884" s="504"/>
      <c r="O884" s="504"/>
      <c r="P884" s="505"/>
      <c r="Q884" s="506" t="s">
        <v>1085</v>
      </c>
      <c r="R884" s="507"/>
      <c r="S884" s="508" t="s">
        <v>1086</v>
      </c>
      <c r="T884" s="509"/>
      <c r="U884" s="130">
        <v>3.08</v>
      </c>
      <c r="V884" s="43">
        <v>3850</v>
      </c>
      <c r="W884" s="56" t="s">
        <v>1039</v>
      </c>
    </row>
    <row r="885" spans="1:23" s="54" customFormat="1" ht="33" customHeight="1" x14ac:dyDescent="0.25">
      <c r="A885" s="222" t="s">
        <v>1763</v>
      </c>
      <c r="B885" s="504" t="s">
        <v>1794</v>
      </c>
      <c r="C885" s="504"/>
      <c r="D885" s="504"/>
      <c r="E885" s="504"/>
      <c r="F885" s="504"/>
      <c r="G885" s="504"/>
      <c r="H885" s="504"/>
      <c r="I885" s="504"/>
      <c r="J885" s="504"/>
      <c r="K885" s="504"/>
      <c r="L885" s="504"/>
      <c r="M885" s="504"/>
      <c r="N885" s="504"/>
      <c r="O885" s="504"/>
      <c r="P885" s="505"/>
      <c r="Q885" s="506" t="s">
        <v>1085</v>
      </c>
      <c r="R885" s="507"/>
      <c r="S885" s="508" t="s">
        <v>2127</v>
      </c>
      <c r="T885" s="509"/>
      <c r="U885" s="130">
        <v>2.37</v>
      </c>
      <c r="V885" s="43">
        <v>2730</v>
      </c>
      <c r="W885" s="56" t="s">
        <v>1039</v>
      </c>
    </row>
    <row r="886" spans="1:23" s="54" customFormat="1" ht="16.5" customHeight="1" x14ac:dyDescent="0.25">
      <c r="A886" s="222" t="s">
        <v>1764</v>
      </c>
      <c r="B886" s="504" t="s">
        <v>1792</v>
      </c>
      <c r="C886" s="504"/>
      <c r="D886" s="504"/>
      <c r="E886" s="504"/>
      <c r="F886" s="504"/>
      <c r="G886" s="504"/>
      <c r="H886" s="504"/>
      <c r="I886" s="504"/>
      <c r="J886" s="504"/>
      <c r="K886" s="504"/>
      <c r="L886" s="504"/>
      <c r="M886" s="504"/>
      <c r="N886" s="504"/>
      <c r="O886" s="504"/>
      <c r="P886" s="505"/>
      <c r="Q886" s="506" t="s">
        <v>1088</v>
      </c>
      <c r="R886" s="507"/>
      <c r="S886" s="508" t="s">
        <v>2129</v>
      </c>
      <c r="T886" s="509"/>
      <c r="U886" s="130">
        <v>0.44</v>
      </c>
      <c r="V886" s="43">
        <v>240</v>
      </c>
      <c r="W886" s="56" t="s">
        <v>1039</v>
      </c>
    </row>
    <row r="887" spans="1:23" s="54" customFormat="1" ht="16.5" customHeight="1" x14ac:dyDescent="0.25">
      <c r="A887" s="222" t="s">
        <v>1765</v>
      </c>
      <c r="B887" s="504" t="s">
        <v>1793</v>
      </c>
      <c r="C887" s="504"/>
      <c r="D887" s="504"/>
      <c r="E887" s="504"/>
      <c r="F887" s="504"/>
      <c r="G887" s="504"/>
      <c r="H887" s="504"/>
      <c r="I887" s="504"/>
      <c r="J887" s="504"/>
      <c r="K887" s="504"/>
      <c r="L887" s="504"/>
      <c r="M887" s="504"/>
      <c r="N887" s="504"/>
      <c r="O887" s="504"/>
      <c r="P887" s="505"/>
      <c r="Q887" s="506" t="s">
        <v>1089</v>
      </c>
      <c r="R887" s="507"/>
      <c r="S887" s="508" t="s">
        <v>2130</v>
      </c>
      <c r="T887" s="509"/>
      <c r="U887" s="130">
        <v>4</v>
      </c>
      <c r="V887" s="43">
        <v>2440</v>
      </c>
      <c r="W887" s="56" t="s">
        <v>1039</v>
      </c>
    </row>
    <row r="888" spans="1:23" s="54" customFormat="1" ht="16.5" customHeight="1" x14ac:dyDescent="0.25">
      <c r="A888" s="222" t="s">
        <v>1766</v>
      </c>
      <c r="B888" s="504" t="s">
        <v>1791</v>
      </c>
      <c r="C888" s="504"/>
      <c r="D888" s="504"/>
      <c r="E888" s="504"/>
      <c r="F888" s="504"/>
      <c r="G888" s="504"/>
      <c r="H888" s="504"/>
      <c r="I888" s="504"/>
      <c r="J888" s="504"/>
      <c r="K888" s="504"/>
      <c r="L888" s="504"/>
      <c r="M888" s="504"/>
      <c r="N888" s="504"/>
      <c r="O888" s="504"/>
      <c r="P888" s="505"/>
      <c r="Q888" s="506" t="s">
        <v>1089</v>
      </c>
      <c r="R888" s="507"/>
      <c r="S888" s="508" t="s">
        <v>2130</v>
      </c>
      <c r="T888" s="509"/>
      <c r="U888" s="130">
        <v>6</v>
      </c>
      <c r="V888" s="43">
        <v>3660</v>
      </c>
      <c r="W888" s="56" t="s">
        <v>1039</v>
      </c>
    </row>
    <row r="889" spans="1:23" s="54" customFormat="1" ht="33" customHeight="1" x14ac:dyDescent="0.25">
      <c r="A889" s="222" t="s">
        <v>1767</v>
      </c>
      <c r="B889" s="504" t="s">
        <v>1790</v>
      </c>
      <c r="C889" s="504"/>
      <c r="D889" s="504"/>
      <c r="E889" s="504"/>
      <c r="F889" s="504"/>
      <c r="G889" s="504"/>
      <c r="H889" s="504"/>
      <c r="I889" s="504"/>
      <c r="J889" s="504"/>
      <c r="K889" s="504"/>
      <c r="L889" s="504"/>
      <c r="M889" s="504"/>
      <c r="N889" s="504"/>
      <c r="O889" s="504"/>
      <c r="P889" s="505"/>
      <c r="Q889" s="506" t="s">
        <v>1089</v>
      </c>
      <c r="R889" s="507"/>
      <c r="S889" s="508" t="s">
        <v>2131</v>
      </c>
      <c r="T889" s="509"/>
      <c r="U889" s="130">
        <v>2.25</v>
      </c>
      <c r="V889" s="43">
        <v>2810</v>
      </c>
      <c r="W889" s="56" t="s">
        <v>1039</v>
      </c>
    </row>
    <row r="890" spans="1:23" s="54" customFormat="1" ht="33" customHeight="1" x14ac:dyDescent="0.25">
      <c r="A890" s="82" t="s">
        <v>1768</v>
      </c>
      <c r="B890" s="525" t="s">
        <v>1789</v>
      </c>
      <c r="C890" s="525"/>
      <c r="D890" s="525"/>
      <c r="E890" s="525"/>
      <c r="F890" s="525"/>
      <c r="G890" s="525"/>
      <c r="H890" s="525"/>
      <c r="I890" s="525"/>
      <c r="J890" s="525"/>
      <c r="K890" s="525"/>
      <c r="L890" s="525"/>
      <c r="M890" s="525"/>
      <c r="N890" s="525"/>
      <c r="O890" s="525"/>
      <c r="P890" s="526"/>
      <c r="Q890" s="506" t="s">
        <v>1089</v>
      </c>
      <c r="R890" s="507"/>
      <c r="S890" s="508" t="s">
        <v>1090</v>
      </c>
      <c r="T890" s="509"/>
      <c r="U890" s="130">
        <v>3</v>
      </c>
      <c r="V890" s="43">
        <v>3750</v>
      </c>
      <c r="W890" s="56" t="s">
        <v>1039</v>
      </c>
    </row>
    <row r="891" spans="1:23" s="54" customFormat="1" ht="33" customHeight="1" x14ac:dyDescent="0.25">
      <c r="A891" s="222" t="s">
        <v>1769</v>
      </c>
      <c r="B891" s="504" t="s">
        <v>1984</v>
      </c>
      <c r="C891" s="504"/>
      <c r="D891" s="504"/>
      <c r="E891" s="504"/>
      <c r="F891" s="504"/>
      <c r="G891" s="504"/>
      <c r="H891" s="504"/>
      <c r="I891" s="504"/>
      <c r="J891" s="504"/>
      <c r="K891" s="504"/>
      <c r="L891" s="504"/>
      <c r="M891" s="504"/>
      <c r="N891" s="504"/>
      <c r="O891" s="504"/>
      <c r="P891" s="505"/>
      <c r="Q891" s="506" t="s">
        <v>1091</v>
      </c>
      <c r="R891" s="507"/>
      <c r="S891" s="508" t="s">
        <v>1090</v>
      </c>
      <c r="T891" s="509"/>
      <c r="U891" s="130">
        <v>2.25</v>
      </c>
      <c r="V891" s="43">
        <v>2810</v>
      </c>
      <c r="W891" s="56" t="s">
        <v>1039</v>
      </c>
    </row>
    <row r="892" spans="1:23" s="54" customFormat="1" ht="33" customHeight="1" x14ac:dyDescent="0.25">
      <c r="A892" s="222" t="s">
        <v>1770</v>
      </c>
      <c r="B892" s="504" t="s">
        <v>1788</v>
      </c>
      <c r="C892" s="504"/>
      <c r="D892" s="504"/>
      <c r="E892" s="504"/>
      <c r="F892" s="504"/>
      <c r="G892" s="504"/>
      <c r="H892" s="504"/>
      <c r="I892" s="504"/>
      <c r="J892" s="504"/>
      <c r="K892" s="504"/>
      <c r="L892" s="504"/>
      <c r="M892" s="504"/>
      <c r="N892" s="504"/>
      <c r="O892" s="504"/>
      <c r="P892" s="505"/>
      <c r="Q892" s="506" t="s">
        <v>1092</v>
      </c>
      <c r="R892" s="507"/>
      <c r="S892" s="508" t="s">
        <v>1063</v>
      </c>
      <c r="T892" s="509"/>
      <c r="U892" s="130">
        <v>2.2999999999999998</v>
      </c>
      <c r="V892" s="43">
        <v>1400</v>
      </c>
      <c r="W892" s="56" t="s">
        <v>1039</v>
      </c>
    </row>
    <row r="893" spans="1:23" s="54" customFormat="1" ht="33" customHeight="1" x14ac:dyDescent="0.25">
      <c r="A893" s="222" t="s">
        <v>1771</v>
      </c>
      <c r="B893" s="504" t="s">
        <v>1787</v>
      </c>
      <c r="C893" s="504"/>
      <c r="D893" s="504"/>
      <c r="E893" s="504"/>
      <c r="F893" s="504"/>
      <c r="G893" s="504"/>
      <c r="H893" s="504"/>
      <c r="I893" s="504"/>
      <c r="J893" s="504"/>
      <c r="K893" s="504"/>
      <c r="L893" s="504"/>
      <c r="M893" s="504"/>
      <c r="N893" s="504"/>
      <c r="O893" s="504"/>
      <c r="P893" s="505"/>
      <c r="Q893" s="506" t="s">
        <v>1092</v>
      </c>
      <c r="R893" s="507"/>
      <c r="S893" s="508" t="s">
        <v>2132</v>
      </c>
      <c r="T893" s="509"/>
      <c r="U893" s="130">
        <v>2</v>
      </c>
      <c r="V893" s="43">
        <v>2640</v>
      </c>
      <c r="W893" s="56" t="s">
        <v>1039</v>
      </c>
    </row>
    <row r="894" spans="1:23" s="54" customFormat="1" ht="33" customHeight="1" x14ac:dyDescent="0.25">
      <c r="A894" s="222" t="s">
        <v>1772</v>
      </c>
      <c r="B894" s="504" t="s">
        <v>1786</v>
      </c>
      <c r="C894" s="504"/>
      <c r="D894" s="504"/>
      <c r="E894" s="504"/>
      <c r="F894" s="504"/>
      <c r="G894" s="504"/>
      <c r="H894" s="504"/>
      <c r="I894" s="504"/>
      <c r="J894" s="504"/>
      <c r="K894" s="504"/>
      <c r="L894" s="504"/>
      <c r="M894" s="504"/>
      <c r="N894" s="504"/>
      <c r="O894" s="504"/>
      <c r="P894" s="505"/>
      <c r="Q894" s="506" t="s">
        <v>1093</v>
      </c>
      <c r="R894" s="507"/>
      <c r="S894" s="508" t="s">
        <v>2133</v>
      </c>
      <c r="T894" s="509"/>
      <c r="U894" s="130">
        <v>0.35</v>
      </c>
      <c r="V894" s="43">
        <v>400</v>
      </c>
      <c r="W894" s="56" t="s">
        <v>1039</v>
      </c>
    </row>
    <row r="895" spans="1:23" s="54" customFormat="1" ht="16.5" customHeight="1" x14ac:dyDescent="0.25">
      <c r="A895" s="222"/>
      <c r="B895" s="504" t="s">
        <v>1094</v>
      </c>
      <c r="C895" s="504"/>
      <c r="D895" s="504"/>
      <c r="E895" s="504"/>
      <c r="F895" s="504"/>
      <c r="G895" s="504"/>
      <c r="H895" s="504"/>
      <c r="I895" s="504"/>
      <c r="J895" s="504"/>
      <c r="K895" s="504"/>
      <c r="L895" s="504"/>
      <c r="M895" s="504"/>
      <c r="N895" s="504"/>
      <c r="O895" s="504"/>
      <c r="P895" s="505"/>
      <c r="Q895" s="506" t="s">
        <v>1031</v>
      </c>
      <c r="R895" s="507"/>
      <c r="S895" s="508" t="s">
        <v>1032</v>
      </c>
      <c r="T895" s="509"/>
      <c r="U895" s="131">
        <v>0.56000000000000005</v>
      </c>
      <c r="V895" s="43">
        <v>640</v>
      </c>
      <c r="W895" s="56" t="s">
        <v>1039</v>
      </c>
    </row>
    <row r="896" spans="1:23" s="54" customFormat="1" ht="16.5" customHeight="1" x14ac:dyDescent="0.25">
      <c r="A896" s="222" t="s">
        <v>1773</v>
      </c>
      <c r="B896" s="504" t="s">
        <v>1785</v>
      </c>
      <c r="C896" s="504"/>
      <c r="D896" s="504"/>
      <c r="E896" s="504"/>
      <c r="F896" s="504"/>
      <c r="G896" s="504"/>
      <c r="H896" s="504"/>
      <c r="I896" s="504"/>
      <c r="J896" s="504"/>
      <c r="K896" s="504"/>
      <c r="L896" s="504"/>
      <c r="M896" s="504"/>
      <c r="N896" s="504"/>
      <c r="O896" s="504"/>
      <c r="P896" s="505"/>
      <c r="Q896" s="506"/>
      <c r="R896" s="507"/>
      <c r="S896" s="508"/>
      <c r="T896" s="509"/>
      <c r="U896" s="55"/>
      <c r="V896" s="43"/>
      <c r="W896" s="56"/>
    </row>
    <row r="897" spans="1:23" s="54" customFormat="1" ht="32.25" customHeight="1" x14ac:dyDescent="0.25">
      <c r="A897" s="222"/>
      <c r="B897" s="504" t="s">
        <v>1095</v>
      </c>
      <c r="C897" s="504"/>
      <c r="D897" s="504"/>
      <c r="E897" s="504"/>
      <c r="F897" s="504"/>
      <c r="G897" s="504"/>
      <c r="H897" s="504"/>
      <c r="I897" s="504"/>
      <c r="J897" s="504"/>
      <c r="K897" s="504"/>
      <c r="L897" s="504"/>
      <c r="M897" s="504"/>
      <c r="N897" s="504"/>
      <c r="O897" s="504"/>
      <c r="P897" s="505"/>
      <c r="Q897" s="506" t="s">
        <v>1066</v>
      </c>
      <c r="R897" s="507"/>
      <c r="S897" s="508" t="s">
        <v>2127</v>
      </c>
      <c r="T897" s="509"/>
      <c r="U897" s="130">
        <v>0.4</v>
      </c>
      <c r="V897" s="43">
        <v>460</v>
      </c>
      <c r="W897" s="56" t="s">
        <v>1039</v>
      </c>
    </row>
    <row r="898" spans="1:23" s="54" customFormat="1" ht="16.5" customHeight="1" x14ac:dyDescent="0.25">
      <c r="A898" s="222"/>
      <c r="B898" s="504">
        <v>150</v>
      </c>
      <c r="C898" s="504"/>
      <c r="D898" s="504"/>
      <c r="E898" s="504"/>
      <c r="F898" s="504"/>
      <c r="G898" s="504"/>
      <c r="H898" s="504"/>
      <c r="I898" s="504"/>
      <c r="J898" s="504"/>
      <c r="K898" s="504"/>
      <c r="L898" s="504"/>
      <c r="M898" s="504"/>
      <c r="N898" s="504"/>
      <c r="O898" s="504"/>
      <c r="P898" s="505"/>
      <c r="Q898" s="506" t="s">
        <v>1031</v>
      </c>
      <c r="R898" s="507"/>
      <c r="S898" s="508" t="s">
        <v>1032</v>
      </c>
      <c r="T898" s="509"/>
      <c r="U898" s="130">
        <v>0.44</v>
      </c>
      <c r="V898" s="43">
        <v>500</v>
      </c>
      <c r="W898" s="56" t="s">
        <v>1039</v>
      </c>
    </row>
    <row r="899" spans="1:23" s="54" customFormat="1" ht="16.5" customHeight="1" x14ac:dyDescent="0.25">
      <c r="A899" s="222"/>
      <c r="B899" s="504">
        <v>200</v>
      </c>
      <c r="C899" s="504"/>
      <c r="D899" s="504"/>
      <c r="E899" s="504"/>
      <c r="F899" s="504"/>
      <c r="G899" s="504"/>
      <c r="H899" s="504"/>
      <c r="I899" s="504"/>
      <c r="J899" s="504"/>
      <c r="K899" s="504"/>
      <c r="L899" s="504"/>
      <c r="M899" s="504"/>
      <c r="N899" s="504"/>
      <c r="O899" s="504"/>
      <c r="P899" s="505"/>
      <c r="Q899" s="506" t="s">
        <v>1031</v>
      </c>
      <c r="R899" s="507"/>
      <c r="S899" s="508" t="s">
        <v>1031</v>
      </c>
      <c r="T899" s="509"/>
      <c r="U899" s="130">
        <v>0.47</v>
      </c>
      <c r="V899" s="43">
        <v>540</v>
      </c>
      <c r="W899" s="56" t="s">
        <v>1039</v>
      </c>
    </row>
    <row r="900" spans="1:23" s="54" customFormat="1" ht="16.5" customHeight="1" x14ac:dyDescent="0.25">
      <c r="A900" s="222" t="s">
        <v>1774</v>
      </c>
      <c r="B900" s="504" t="s">
        <v>1783</v>
      </c>
      <c r="C900" s="504"/>
      <c r="D900" s="504"/>
      <c r="E900" s="504"/>
      <c r="F900" s="504"/>
      <c r="G900" s="504"/>
      <c r="H900" s="504"/>
      <c r="I900" s="504"/>
      <c r="J900" s="504"/>
      <c r="K900" s="504"/>
      <c r="L900" s="504"/>
      <c r="M900" s="504"/>
      <c r="N900" s="504"/>
      <c r="O900" s="504"/>
      <c r="P900" s="505"/>
      <c r="Q900" s="506"/>
      <c r="R900" s="507"/>
      <c r="S900" s="508"/>
      <c r="T900" s="509"/>
      <c r="U900" s="130"/>
      <c r="V900" s="43"/>
      <c r="W900" s="56"/>
    </row>
    <row r="901" spans="1:23" s="54" customFormat="1" ht="32.25" customHeight="1" x14ac:dyDescent="0.25">
      <c r="A901" s="222"/>
      <c r="B901" s="504" t="s">
        <v>1096</v>
      </c>
      <c r="C901" s="504"/>
      <c r="D901" s="504"/>
      <c r="E901" s="504"/>
      <c r="F901" s="504"/>
      <c r="G901" s="504"/>
      <c r="H901" s="504"/>
      <c r="I901" s="504"/>
      <c r="J901" s="504"/>
      <c r="K901" s="504"/>
      <c r="L901" s="504"/>
      <c r="M901" s="504"/>
      <c r="N901" s="504"/>
      <c r="O901" s="504"/>
      <c r="P901" s="505"/>
      <c r="Q901" s="506" t="s">
        <v>1059</v>
      </c>
      <c r="R901" s="507"/>
      <c r="S901" s="508" t="s">
        <v>2127</v>
      </c>
      <c r="T901" s="509"/>
      <c r="U901" s="130">
        <v>2.11</v>
      </c>
      <c r="V901" s="43">
        <v>2430</v>
      </c>
      <c r="W901" s="56" t="s">
        <v>1039</v>
      </c>
    </row>
    <row r="902" spans="1:23" s="54" customFormat="1" ht="16.5" customHeight="1" x14ac:dyDescent="0.25">
      <c r="A902" s="222"/>
      <c r="B902" s="504" t="s">
        <v>1097</v>
      </c>
      <c r="C902" s="504"/>
      <c r="D902" s="504"/>
      <c r="E902" s="504"/>
      <c r="F902" s="504"/>
      <c r="G902" s="504"/>
      <c r="H902" s="504"/>
      <c r="I902" s="504"/>
      <c r="J902" s="504"/>
      <c r="K902" s="504"/>
      <c r="L902" s="504"/>
      <c r="M902" s="504"/>
      <c r="N902" s="504"/>
      <c r="O902" s="504"/>
      <c r="P902" s="505"/>
      <c r="Q902" s="506" t="s">
        <v>1032</v>
      </c>
      <c r="R902" s="507"/>
      <c r="S902" s="508" t="s">
        <v>1032</v>
      </c>
      <c r="T902" s="509"/>
      <c r="U902" s="130">
        <v>2.35</v>
      </c>
      <c r="V902" s="43">
        <v>2700</v>
      </c>
      <c r="W902" s="56" t="s">
        <v>1039</v>
      </c>
    </row>
    <row r="903" spans="1:23" s="54" customFormat="1" ht="16.5" customHeight="1" x14ac:dyDescent="0.25">
      <c r="A903" s="222"/>
      <c r="B903" s="504" t="s">
        <v>1098</v>
      </c>
      <c r="C903" s="504"/>
      <c r="D903" s="504"/>
      <c r="E903" s="504"/>
      <c r="F903" s="504"/>
      <c r="G903" s="504"/>
      <c r="H903" s="504"/>
      <c r="I903" s="504"/>
      <c r="J903" s="504"/>
      <c r="K903" s="504"/>
      <c r="L903" s="504"/>
      <c r="M903" s="504"/>
      <c r="N903" s="504"/>
      <c r="O903" s="504"/>
      <c r="P903" s="505"/>
      <c r="Q903" s="506" t="s">
        <v>1031</v>
      </c>
      <c r="R903" s="507"/>
      <c r="S903" s="508" t="s">
        <v>1031</v>
      </c>
      <c r="T903" s="509"/>
      <c r="U903" s="130">
        <v>3.66</v>
      </c>
      <c r="V903" s="43">
        <v>4200</v>
      </c>
      <c r="W903" s="56" t="s">
        <v>1039</v>
      </c>
    </row>
    <row r="904" spans="1:23" s="54" customFormat="1" ht="16.5" customHeight="1" x14ac:dyDescent="0.25">
      <c r="A904" s="222"/>
      <c r="B904" s="504" t="s">
        <v>1099</v>
      </c>
      <c r="C904" s="504"/>
      <c r="D904" s="504"/>
      <c r="E904" s="504"/>
      <c r="F904" s="504"/>
      <c r="G904" s="504"/>
      <c r="H904" s="504"/>
      <c r="I904" s="504"/>
      <c r="J904" s="504"/>
      <c r="K904" s="504"/>
      <c r="L904" s="504"/>
      <c r="M904" s="504"/>
      <c r="N904" s="504"/>
      <c r="O904" s="504"/>
      <c r="P904" s="505"/>
      <c r="Q904" s="506" t="s">
        <v>1031</v>
      </c>
      <c r="R904" s="507"/>
      <c r="S904" s="508" t="s">
        <v>1031</v>
      </c>
      <c r="T904" s="509"/>
      <c r="U904" s="130">
        <v>4.83</v>
      </c>
      <c r="V904" s="43">
        <v>5550</v>
      </c>
      <c r="W904" s="56" t="s">
        <v>1039</v>
      </c>
    </row>
    <row r="905" spans="1:23" s="54" customFormat="1" ht="16.5" customHeight="1" x14ac:dyDescent="0.25">
      <c r="A905" s="222"/>
      <c r="B905" s="504" t="s">
        <v>1100</v>
      </c>
      <c r="C905" s="504"/>
      <c r="D905" s="504"/>
      <c r="E905" s="504"/>
      <c r="F905" s="504"/>
      <c r="G905" s="504"/>
      <c r="H905" s="504"/>
      <c r="I905" s="504"/>
      <c r="J905" s="504"/>
      <c r="K905" s="504"/>
      <c r="L905" s="504"/>
      <c r="M905" s="504"/>
      <c r="N905" s="504"/>
      <c r="O905" s="504"/>
      <c r="P905" s="505"/>
      <c r="Q905" s="506" t="s">
        <v>1031</v>
      </c>
      <c r="R905" s="507"/>
      <c r="S905" s="508" t="s">
        <v>1031</v>
      </c>
      <c r="T905" s="509"/>
      <c r="U905" s="130">
        <v>5.91</v>
      </c>
      <c r="V905" s="43">
        <v>6790</v>
      </c>
      <c r="W905" s="56" t="s">
        <v>1039</v>
      </c>
    </row>
    <row r="906" spans="1:23" s="54" customFormat="1" ht="16.5" customHeight="1" x14ac:dyDescent="0.25">
      <c r="A906" s="222"/>
      <c r="B906" s="504" t="s">
        <v>1101</v>
      </c>
      <c r="C906" s="504"/>
      <c r="D906" s="504"/>
      <c r="E906" s="504"/>
      <c r="F906" s="504"/>
      <c r="G906" s="504"/>
      <c r="H906" s="504"/>
      <c r="I906" s="504"/>
      <c r="J906" s="504"/>
      <c r="K906" s="504"/>
      <c r="L906" s="504"/>
      <c r="M906" s="504"/>
      <c r="N906" s="504"/>
      <c r="O906" s="504"/>
      <c r="P906" s="505"/>
      <c r="Q906" s="506" t="s">
        <v>1031</v>
      </c>
      <c r="R906" s="507"/>
      <c r="S906" s="508" t="s">
        <v>1031</v>
      </c>
      <c r="T906" s="509"/>
      <c r="U906" s="130">
        <v>7.27</v>
      </c>
      <c r="V906" s="43">
        <v>8350</v>
      </c>
      <c r="W906" s="56" t="s">
        <v>1039</v>
      </c>
    </row>
    <row r="907" spans="1:23" s="54" customFormat="1" ht="16.5" customHeight="1" x14ac:dyDescent="0.25">
      <c r="A907" s="222" t="s">
        <v>1775</v>
      </c>
      <c r="B907" s="504" t="s">
        <v>1784</v>
      </c>
      <c r="C907" s="504"/>
      <c r="D907" s="504"/>
      <c r="E907" s="504"/>
      <c r="F907" s="504"/>
      <c r="G907" s="504"/>
      <c r="H907" s="504"/>
      <c r="I907" s="504"/>
      <c r="J907" s="504"/>
      <c r="K907" s="504"/>
      <c r="L907" s="504"/>
      <c r="M907" s="504"/>
      <c r="N907" s="504"/>
      <c r="O907" s="504"/>
      <c r="P907" s="505"/>
      <c r="Q907" s="506"/>
      <c r="R907" s="507"/>
      <c r="S907" s="508"/>
      <c r="T907" s="509"/>
      <c r="U907" s="130"/>
      <c r="V907" s="43"/>
      <c r="W907" s="56"/>
    </row>
    <row r="908" spans="1:23" s="54" customFormat="1" ht="32.25" customHeight="1" x14ac:dyDescent="0.25">
      <c r="A908" s="222"/>
      <c r="B908" s="504" t="s">
        <v>1102</v>
      </c>
      <c r="C908" s="504"/>
      <c r="D908" s="504"/>
      <c r="E908" s="504"/>
      <c r="F908" s="504"/>
      <c r="G908" s="504"/>
      <c r="H908" s="504"/>
      <c r="I908" s="504"/>
      <c r="J908" s="504"/>
      <c r="K908" s="504"/>
      <c r="L908" s="504"/>
      <c r="M908" s="504"/>
      <c r="N908" s="504"/>
      <c r="O908" s="504"/>
      <c r="P908" s="505"/>
      <c r="Q908" s="506" t="s">
        <v>1059</v>
      </c>
      <c r="R908" s="507"/>
      <c r="S908" s="527" t="s">
        <v>2127</v>
      </c>
      <c r="T908" s="528"/>
      <c r="U908" s="130">
        <v>2.93</v>
      </c>
      <c r="V908" s="43">
        <v>3360</v>
      </c>
      <c r="W908" s="56" t="s">
        <v>1039</v>
      </c>
    </row>
    <row r="909" spans="1:23" s="54" customFormat="1" ht="16.5" customHeight="1" x14ac:dyDescent="0.25">
      <c r="A909" s="222"/>
      <c r="B909" s="504" t="s">
        <v>1103</v>
      </c>
      <c r="C909" s="504"/>
      <c r="D909" s="504"/>
      <c r="E909" s="504"/>
      <c r="F909" s="504"/>
      <c r="G909" s="504"/>
      <c r="H909" s="504"/>
      <c r="I909" s="504"/>
      <c r="J909" s="504"/>
      <c r="K909" s="504"/>
      <c r="L909" s="504"/>
      <c r="M909" s="504"/>
      <c r="N909" s="504"/>
      <c r="O909" s="504"/>
      <c r="P909" s="505"/>
      <c r="Q909" s="506" t="s">
        <v>1032</v>
      </c>
      <c r="R909" s="507"/>
      <c r="S909" s="508" t="s">
        <v>1032</v>
      </c>
      <c r="T909" s="509"/>
      <c r="U909" s="130">
        <v>4.75</v>
      </c>
      <c r="V909" s="43">
        <v>5450</v>
      </c>
      <c r="W909" s="56" t="s">
        <v>1039</v>
      </c>
    </row>
    <row r="910" spans="1:23" s="54" customFormat="1" ht="16.5" customHeight="1" x14ac:dyDescent="0.25">
      <c r="A910" s="222"/>
      <c r="B910" s="504" t="s">
        <v>1104</v>
      </c>
      <c r="C910" s="504"/>
      <c r="D910" s="504"/>
      <c r="E910" s="504"/>
      <c r="F910" s="504"/>
      <c r="G910" s="504"/>
      <c r="H910" s="504"/>
      <c r="I910" s="504"/>
      <c r="J910" s="504"/>
      <c r="K910" s="504"/>
      <c r="L910" s="504"/>
      <c r="M910" s="504"/>
      <c r="N910" s="504"/>
      <c r="O910" s="504"/>
      <c r="P910" s="505"/>
      <c r="Q910" s="506" t="s">
        <v>1031</v>
      </c>
      <c r="R910" s="507"/>
      <c r="S910" s="508" t="s">
        <v>1031</v>
      </c>
      <c r="T910" s="509"/>
      <c r="U910" s="130">
        <v>6.3</v>
      </c>
      <c r="V910" s="43">
        <v>7240</v>
      </c>
      <c r="W910" s="56" t="s">
        <v>1039</v>
      </c>
    </row>
    <row r="911" spans="1:23" s="54" customFormat="1" ht="16.5" customHeight="1" x14ac:dyDescent="0.25">
      <c r="A911" s="222"/>
      <c r="B911" s="504" t="s">
        <v>1105</v>
      </c>
      <c r="C911" s="504"/>
      <c r="D911" s="504"/>
      <c r="E911" s="504"/>
      <c r="F911" s="504"/>
      <c r="G911" s="504"/>
      <c r="H911" s="504"/>
      <c r="I911" s="504"/>
      <c r="J911" s="504"/>
      <c r="K911" s="504"/>
      <c r="L911" s="504"/>
      <c r="M911" s="504"/>
      <c r="N911" s="504"/>
      <c r="O911" s="504"/>
      <c r="P911" s="505"/>
      <c r="Q911" s="506" t="s">
        <v>1031</v>
      </c>
      <c r="R911" s="507"/>
      <c r="S911" s="508" t="s">
        <v>1031</v>
      </c>
      <c r="T911" s="509"/>
      <c r="U911" s="130">
        <v>7.4</v>
      </c>
      <c r="V911" s="43">
        <v>8500</v>
      </c>
      <c r="W911" s="56" t="s">
        <v>1039</v>
      </c>
    </row>
    <row r="912" spans="1:23" s="54" customFormat="1" ht="16.5" customHeight="1" x14ac:dyDescent="0.25">
      <c r="A912" s="222"/>
      <c r="B912" s="504" t="s">
        <v>1106</v>
      </c>
      <c r="C912" s="504"/>
      <c r="D912" s="504"/>
      <c r="E912" s="504"/>
      <c r="F912" s="504"/>
      <c r="G912" s="504"/>
      <c r="H912" s="504"/>
      <c r="I912" s="504"/>
      <c r="J912" s="504"/>
      <c r="K912" s="504"/>
      <c r="L912" s="504"/>
      <c r="M912" s="504"/>
      <c r="N912" s="504"/>
      <c r="O912" s="504"/>
      <c r="P912" s="505"/>
      <c r="Q912" s="506" t="s">
        <v>1031</v>
      </c>
      <c r="R912" s="507"/>
      <c r="S912" s="508" t="s">
        <v>1031</v>
      </c>
      <c r="T912" s="509"/>
      <c r="U912" s="130">
        <v>9.1</v>
      </c>
      <c r="V912" s="43">
        <v>10450</v>
      </c>
      <c r="W912" s="56" t="s">
        <v>1039</v>
      </c>
    </row>
    <row r="913" spans="1:23" s="54" customFormat="1" ht="33" customHeight="1" x14ac:dyDescent="0.25">
      <c r="A913" s="222" t="s">
        <v>1776</v>
      </c>
      <c r="B913" s="504" t="s">
        <v>16</v>
      </c>
      <c r="C913" s="504"/>
      <c r="D913" s="504"/>
      <c r="E913" s="504"/>
      <c r="F913" s="504"/>
      <c r="G913" s="504"/>
      <c r="H913" s="504"/>
      <c r="I913" s="504"/>
      <c r="J913" s="504"/>
      <c r="K913" s="504"/>
      <c r="L913" s="504"/>
      <c r="M913" s="504"/>
      <c r="N913" s="504"/>
      <c r="O913" s="504"/>
      <c r="P913" s="505"/>
      <c r="Q913" s="506" t="s">
        <v>1085</v>
      </c>
      <c r="R913" s="507"/>
      <c r="S913" s="508" t="s">
        <v>2128</v>
      </c>
      <c r="T913" s="509"/>
      <c r="U913" s="130">
        <v>1.21</v>
      </c>
      <c r="V913" s="43">
        <v>1510</v>
      </c>
      <c r="W913" s="56" t="s">
        <v>1039</v>
      </c>
    </row>
    <row r="914" spans="1:23" s="54" customFormat="1" ht="33" customHeight="1" x14ac:dyDescent="0.25">
      <c r="A914" s="222" t="s">
        <v>1777</v>
      </c>
      <c r="B914" s="504" t="s">
        <v>2009</v>
      </c>
      <c r="C914" s="504"/>
      <c r="D914" s="504"/>
      <c r="E914" s="504"/>
      <c r="F914" s="504"/>
      <c r="G914" s="504"/>
      <c r="H914" s="504"/>
      <c r="I914" s="504"/>
      <c r="J914" s="504"/>
      <c r="K914" s="504"/>
      <c r="L914" s="504"/>
      <c r="M914" s="504"/>
      <c r="N914" s="504"/>
      <c r="O914" s="504"/>
      <c r="P914" s="505"/>
      <c r="Q914" s="506" t="s">
        <v>1085</v>
      </c>
      <c r="R914" s="507"/>
      <c r="S914" s="508" t="s">
        <v>2127</v>
      </c>
      <c r="T914" s="509"/>
      <c r="U914" s="130">
        <v>0.95</v>
      </c>
      <c r="V914" s="43">
        <v>1090</v>
      </c>
      <c r="W914" s="56" t="s">
        <v>1039</v>
      </c>
    </row>
    <row r="915" spans="1:23" s="54" customFormat="1" ht="33" customHeight="1" x14ac:dyDescent="0.25">
      <c r="A915" s="222" t="s">
        <v>1778</v>
      </c>
      <c r="B915" s="504" t="s">
        <v>20</v>
      </c>
      <c r="C915" s="504"/>
      <c r="D915" s="504"/>
      <c r="E915" s="504"/>
      <c r="F915" s="504"/>
      <c r="G915" s="504"/>
      <c r="H915" s="504"/>
      <c r="I915" s="504"/>
      <c r="J915" s="504"/>
      <c r="K915" s="504"/>
      <c r="L915" s="504"/>
      <c r="M915" s="504"/>
      <c r="N915" s="504"/>
      <c r="O915" s="504"/>
      <c r="P915" s="505"/>
      <c r="Q915" s="506" t="s">
        <v>1088</v>
      </c>
      <c r="R915" s="507"/>
      <c r="S915" s="508" t="s">
        <v>2130</v>
      </c>
      <c r="T915" s="509"/>
      <c r="U915" s="130">
        <v>0.75</v>
      </c>
      <c r="V915" s="43">
        <v>460</v>
      </c>
      <c r="W915" s="56" t="s">
        <v>1039</v>
      </c>
    </row>
    <row r="916" spans="1:23" s="54" customFormat="1" ht="33" customHeight="1" x14ac:dyDescent="0.25">
      <c r="A916" s="222" t="s">
        <v>1779</v>
      </c>
      <c r="B916" s="504" t="s">
        <v>19</v>
      </c>
      <c r="C916" s="504"/>
      <c r="D916" s="504"/>
      <c r="E916" s="504"/>
      <c r="F916" s="504"/>
      <c r="G916" s="504"/>
      <c r="H916" s="504"/>
      <c r="I916" s="504"/>
      <c r="J916" s="504"/>
      <c r="K916" s="504"/>
      <c r="L916" s="504"/>
      <c r="M916" s="504"/>
      <c r="N916" s="504"/>
      <c r="O916" s="504"/>
      <c r="P916" s="505"/>
      <c r="Q916" s="506" t="s">
        <v>1088</v>
      </c>
      <c r="R916" s="507"/>
      <c r="S916" s="508" t="s">
        <v>2129</v>
      </c>
      <c r="T916" s="509"/>
      <c r="U916" s="130">
        <v>0.5</v>
      </c>
      <c r="V916" s="43">
        <v>280</v>
      </c>
      <c r="W916" s="56" t="s">
        <v>1039</v>
      </c>
    </row>
    <row r="917" spans="1:23" s="54" customFormat="1" ht="33" customHeight="1" x14ac:dyDescent="0.25">
      <c r="A917" s="222" t="s">
        <v>1780</v>
      </c>
      <c r="B917" s="504" t="s">
        <v>1798</v>
      </c>
      <c r="C917" s="504"/>
      <c r="D917" s="504"/>
      <c r="E917" s="504"/>
      <c r="F917" s="504"/>
      <c r="G917" s="504"/>
      <c r="H917" s="504"/>
      <c r="I917" s="504"/>
      <c r="J917" s="504"/>
      <c r="K917" s="504"/>
      <c r="L917" s="504"/>
      <c r="M917" s="504"/>
      <c r="N917" s="504"/>
      <c r="O917" s="504"/>
      <c r="P917" s="505"/>
      <c r="Q917" s="506" t="s">
        <v>1085</v>
      </c>
      <c r="R917" s="507"/>
      <c r="S917" s="508" t="s">
        <v>2134</v>
      </c>
      <c r="T917" s="509"/>
      <c r="U917" s="130">
        <v>4.22</v>
      </c>
      <c r="V917" s="43">
        <v>5280</v>
      </c>
      <c r="W917" s="56" t="s">
        <v>1039</v>
      </c>
    </row>
    <row r="918" spans="1:23" s="54" customFormat="1" ht="33" customHeight="1" x14ac:dyDescent="0.25">
      <c r="A918" s="222" t="s">
        <v>1781</v>
      </c>
      <c r="B918" s="504" t="s">
        <v>17</v>
      </c>
      <c r="C918" s="504"/>
      <c r="D918" s="504"/>
      <c r="E918" s="504"/>
      <c r="F918" s="504"/>
      <c r="G918" s="504"/>
      <c r="H918" s="504"/>
      <c r="I918" s="504"/>
      <c r="J918" s="504"/>
      <c r="K918" s="504"/>
      <c r="L918" s="504"/>
      <c r="M918" s="504"/>
      <c r="N918" s="504"/>
      <c r="O918" s="504"/>
      <c r="P918" s="505"/>
      <c r="Q918" s="506" t="s">
        <v>1085</v>
      </c>
      <c r="R918" s="507"/>
      <c r="S918" s="508" t="s">
        <v>2127</v>
      </c>
      <c r="T918" s="509"/>
      <c r="U918" s="130">
        <v>3.7</v>
      </c>
      <c r="V918" s="43">
        <v>4250</v>
      </c>
      <c r="W918" s="56" t="s">
        <v>1039</v>
      </c>
    </row>
    <row r="919" spans="1:23" s="54" customFormat="1" ht="33" customHeight="1" x14ac:dyDescent="0.25">
      <c r="A919" s="222" t="s">
        <v>1782</v>
      </c>
      <c r="B919" s="504" t="s">
        <v>18</v>
      </c>
      <c r="C919" s="504"/>
      <c r="D919" s="504"/>
      <c r="E919" s="504"/>
      <c r="F919" s="504"/>
      <c r="G919" s="504"/>
      <c r="H919" s="504"/>
      <c r="I919" s="504"/>
      <c r="J919" s="504"/>
      <c r="K919" s="504"/>
      <c r="L919" s="504"/>
      <c r="M919" s="504"/>
      <c r="N919" s="504"/>
      <c r="O919" s="504"/>
      <c r="P919" s="505"/>
      <c r="Q919" s="506" t="s">
        <v>1085</v>
      </c>
      <c r="R919" s="507"/>
      <c r="S919" s="508" t="s">
        <v>2128</v>
      </c>
      <c r="T919" s="509"/>
      <c r="U919" s="130">
        <v>5.13</v>
      </c>
      <c r="V919" s="43">
        <v>6410</v>
      </c>
      <c r="W919" s="56" t="s">
        <v>1039</v>
      </c>
    </row>
    <row r="920" spans="1:23" s="54" customFormat="1" ht="27" customHeight="1" x14ac:dyDescent="0.25">
      <c r="A920" s="222"/>
      <c r="B920" s="529" t="s">
        <v>1107</v>
      </c>
      <c r="C920" s="530"/>
      <c r="D920" s="530"/>
      <c r="E920" s="530"/>
      <c r="F920" s="530"/>
      <c r="G920" s="530"/>
      <c r="H920" s="530"/>
      <c r="I920" s="530"/>
      <c r="J920" s="530"/>
      <c r="K920" s="530"/>
      <c r="L920" s="530"/>
      <c r="M920" s="530"/>
      <c r="N920" s="530"/>
      <c r="O920" s="530"/>
      <c r="P920" s="530"/>
      <c r="Q920" s="530"/>
      <c r="R920" s="530"/>
      <c r="S920" s="530"/>
      <c r="T920" s="530"/>
      <c r="U920" s="530"/>
      <c r="V920" s="530"/>
      <c r="W920" s="531"/>
    </row>
    <row r="921" spans="1:23" s="54" customFormat="1" ht="33" customHeight="1" x14ac:dyDescent="0.25">
      <c r="A921" s="222" t="s">
        <v>1799</v>
      </c>
      <c r="B921" s="504" t="s">
        <v>1896</v>
      </c>
      <c r="C921" s="504"/>
      <c r="D921" s="504"/>
      <c r="E921" s="504"/>
      <c r="F921" s="504"/>
      <c r="G921" s="504"/>
      <c r="H921" s="504"/>
      <c r="I921" s="504"/>
      <c r="J921" s="504"/>
      <c r="K921" s="504"/>
      <c r="L921" s="504"/>
      <c r="M921" s="504"/>
      <c r="N921" s="504"/>
      <c r="O921" s="504"/>
      <c r="P921" s="505"/>
      <c r="Q921" s="506" t="s">
        <v>1085</v>
      </c>
      <c r="R921" s="507"/>
      <c r="S921" s="508" t="s">
        <v>2132</v>
      </c>
      <c r="T921" s="509"/>
      <c r="U921" s="130">
        <v>2.5499999999999998</v>
      </c>
      <c r="V921" s="43">
        <v>3360</v>
      </c>
      <c r="W921" s="56" t="s">
        <v>1039</v>
      </c>
    </row>
    <row r="922" spans="1:23" s="54" customFormat="1" ht="16.5" customHeight="1" x14ac:dyDescent="0.25">
      <c r="A922" s="222" t="s">
        <v>1800</v>
      </c>
      <c r="B922" s="504" t="s">
        <v>1897</v>
      </c>
      <c r="C922" s="504"/>
      <c r="D922" s="504"/>
      <c r="E922" s="504"/>
      <c r="F922" s="504"/>
      <c r="G922" s="504"/>
      <c r="H922" s="504"/>
      <c r="I922" s="504"/>
      <c r="J922" s="504"/>
      <c r="K922" s="504"/>
      <c r="L922" s="504"/>
      <c r="M922" s="504"/>
      <c r="N922" s="504"/>
      <c r="O922" s="504"/>
      <c r="P922" s="505"/>
      <c r="Q922" s="506" t="s">
        <v>1085</v>
      </c>
      <c r="R922" s="507"/>
      <c r="S922" s="508" t="s">
        <v>2130</v>
      </c>
      <c r="T922" s="509"/>
      <c r="U922" s="130">
        <v>3.76</v>
      </c>
      <c r="V922" s="43">
        <v>2290</v>
      </c>
      <c r="W922" s="56" t="s">
        <v>1039</v>
      </c>
    </row>
    <row r="923" spans="1:23" s="54" customFormat="1" ht="33" customHeight="1" x14ac:dyDescent="0.25">
      <c r="A923" s="222" t="s">
        <v>1801</v>
      </c>
      <c r="B923" s="504" t="s">
        <v>1898</v>
      </c>
      <c r="C923" s="504"/>
      <c r="D923" s="504"/>
      <c r="E923" s="504"/>
      <c r="F923" s="504"/>
      <c r="G923" s="504"/>
      <c r="H923" s="504"/>
      <c r="I923" s="504"/>
      <c r="J923" s="504"/>
      <c r="K923" s="504"/>
      <c r="L923" s="504"/>
      <c r="M923" s="504"/>
      <c r="N923" s="504"/>
      <c r="O923" s="504"/>
      <c r="P923" s="505"/>
      <c r="Q923" s="506" t="s">
        <v>1085</v>
      </c>
      <c r="R923" s="507"/>
      <c r="S923" s="508" t="s">
        <v>2132</v>
      </c>
      <c r="T923" s="509"/>
      <c r="U923" s="130">
        <v>4.24</v>
      </c>
      <c r="V923" s="43">
        <v>5600</v>
      </c>
      <c r="W923" s="56" t="s">
        <v>1039</v>
      </c>
    </row>
    <row r="924" spans="1:23" s="54" customFormat="1" ht="16.5" customHeight="1" x14ac:dyDescent="0.25">
      <c r="A924" s="222" t="s">
        <v>1802</v>
      </c>
      <c r="B924" s="504" t="s">
        <v>1899</v>
      </c>
      <c r="C924" s="504"/>
      <c r="D924" s="504"/>
      <c r="E924" s="504"/>
      <c r="F924" s="504"/>
      <c r="G924" s="504"/>
      <c r="H924" s="504"/>
      <c r="I924" s="504"/>
      <c r="J924" s="504"/>
      <c r="K924" s="504"/>
      <c r="L924" s="504"/>
      <c r="M924" s="504"/>
      <c r="N924" s="504"/>
      <c r="O924" s="504"/>
      <c r="P924" s="505"/>
      <c r="Q924" s="506" t="s">
        <v>1108</v>
      </c>
      <c r="R924" s="507"/>
      <c r="S924" s="508" t="s">
        <v>2130</v>
      </c>
      <c r="T924" s="509"/>
      <c r="U924" s="130">
        <v>6.26</v>
      </c>
      <c r="V924" s="43">
        <v>3810</v>
      </c>
      <c r="W924" s="56" t="s">
        <v>1039</v>
      </c>
    </row>
    <row r="925" spans="1:23" s="54" customFormat="1" ht="16.5" customHeight="1" x14ac:dyDescent="0.25">
      <c r="A925" s="222" t="s">
        <v>1803</v>
      </c>
      <c r="B925" s="504" t="s">
        <v>1902</v>
      </c>
      <c r="C925" s="504"/>
      <c r="D925" s="504"/>
      <c r="E925" s="504"/>
      <c r="F925" s="504"/>
      <c r="G925" s="504"/>
      <c r="H925" s="504"/>
      <c r="I925" s="504"/>
      <c r="J925" s="504"/>
      <c r="K925" s="504"/>
      <c r="L925" s="504"/>
      <c r="M925" s="504"/>
      <c r="N925" s="504"/>
      <c r="O925" s="504"/>
      <c r="P925" s="505"/>
      <c r="Q925" s="506" t="s">
        <v>1091</v>
      </c>
      <c r="R925" s="507"/>
      <c r="S925" s="508" t="s">
        <v>2130</v>
      </c>
      <c r="T925" s="509"/>
      <c r="U925" s="130">
        <v>6</v>
      </c>
      <c r="V925" s="43">
        <v>3660</v>
      </c>
      <c r="W925" s="56" t="s">
        <v>1039</v>
      </c>
    </row>
    <row r="926" spans="1:23" s="54" customFormat="1" ht="33" customHeight="1" x14ac:dyDescent="0.25">
      <c r="A926" s="82" t="s">
        <v>1804</v>
      </c>
      <c r="B926" s="525" t="s">
        <v>1903</v>
      </c>
      <c r="C926" s="525"/>
      <c r="D926" s="525"/>
      <c r="E926" s="525"/>
      <c r="F926" s="525"/>
      <c r="G926" s="525"/>
      <c r="H926" s="525"/>
      <c r="I926" s="525"/>
      <c r="J926" s="525"/>
      <c r="K926" s="525"/>
      <c r="L926" s="525"/>
      <c r="M926" s="525"/>
      <c r="N926" s="525"/>
      <c r="O926" s="525"/>
      <c r="P926" s="526"/>
      <c r="Q926" s="506" t="s">
        <v>1089</v>
      </c>
      <c r="R926" s="507"/>
      <c r="S926" s="508" t="s">
        <v>2132</v>
      </c>
      <c r="T926" s="509"/>
      <c r="U926" s="130">
        <v>6</v>
      </c>
      <c r="V926" s="43">
        <v>7930</v>
      </c>
      <c r="W926" s="56" t="s">
        <v>1039</v>
      </c>
    </row>
    <row r="927" spans="1:23" s="54" customFormat="1" ht="33" customHeight="1" x14ac:dyDescent="0.25">
      <c r="A927" s="82" t="s">
        <v>1805</v>
      </c>
      <c r="B927" s="525" t="s">
        <v>1904</v>
      </c>
      <c r="C927" s="525"/>
      <c r="D927" s="525"/>
      <c r="E927" s="525"/>
      <c r="F927" s="525"/>
      <c r="G927" s="525"/>
      <c r="H927" s="525"/>
      <c r="I927" s="525"/>
      <c r="J927" s="525"/>
      <c r="K927" s="525"/>
      <c r="L927" s="525"/>
      <c r="M927" s="525"/>
      <c r="N927" s="525"/>
      <c r="O927" s="525"/>
      <c r="P927" s="526"/>
      <c r="Q927" s="506" t="s">
        <v>1089</v>
      </c>
      <c r="R927" s="507"/>
      <c r="S927" s="508" t="s">
        <v>2132</v>
      </c>
      <c r="T927" s="509"/>
      <c r="U927" s="130">
        <v>3</v>
      </c>
      <c r="V927" s="43">
        <v>3960</v>
      </c>
      <c r="W927" s="56" t="s">
        <v>1039</v>
      </c>
    </row>
    <row r="928" spans="1:23" s="54" customFormat="1" ht="33" customHeight="1" x14ac:dyDescent="0.25">
      <c r="A928" s="82" t="s">
        <v>1806</v>
      </c>
      <c r="B928" s="525" t="s">
        <v>1905</v>
      </c>
      <c r="C928" s="525"/>
      <c r="D928" s="525"/>
      <c r="E928" s="525"/>
      <c r="F928" s="525"/>
      <c r="G928" s="525"/>
      <c r="H928" s="525"/>
      <c r="I928" s="525"/>
      <c r="J928" s="525"/>
      <c r="K928" s="525"/>
      <c r="L928" s="525"/>
      <c r="M928" s="525"/>
      <c r="N928" s="525"/>
      <c r="O928" s="525"/>
      <c r="P928" s="526"/>
      <c r="Q928" s="506" t="s">
        <v>1089</v>
      </c>
      <c r="R928" s="507"/>
      <c r="S928" s="508" t="s">
        <v>2132</v>
      </c>
      <c r="T928" s="509"/>
      <c r="U928" s="130">
        <v>6</v>
      </c>
      <c r="V928" s="43">
        <v>7930</v>
      </c>
      <c r="W928" s="56" t="s">
        <v>1039</v>
      </c>
    </row>
    <row r="929" spans="1:23" s="54" customFormat="1" ht="16.5" customHeight="1" x14ac:dyDescent="0.25">
      <c r="A929" s="222" t="s">
        <v>1807</v>
      </c>
      <c r="B929" s="504" t="s">
        <v>1906</v>
      </c>
      <c r="C929" s="504"/>
      <c r="D929" s="504"/>
      <c r="E929" s="504"/>
      <c r="F929" s="504"/>
      <c r="G929" s="504"/>
      <c r="H929" s="504"/>
      <c r="I929" s="504"/>
      <c r="J929" s="504"/>
      <c r="K929" s="504"/>
      <c r="L929" s="504"/>
      <c r="M929" s="504"/>
      <c r="N929" s="504"/>
      <c r="O929" s="504"/>
      <c r="P929" s="505"/>
      <c r="Q929" s="506"/>
      <c r="R929" s="507"/>
      <c r="S929" s="508"/>
      <c r="T929" s="509"/>
      <c r="U929" s="130"/>
      <c r="V929" s="43"/>
      <c r="W929" s="56"/>
    </row>
    <row r="930" spans="1:23" s="54" customFormat="1" ht="33" customHeight="1" x14ac:dyDescent="0.25">
      <c r="A930" s="222"/>
      <c r="B930" s="504" t="s">
        <v>1109</v>
      </c>
      <c r="C930" s="504"/>
      <c r="D930" s="504"/>
      <c r="E930" s="504"/>
      <c r="F930" s="504"/>
      <c r="G930" s="504"/>
      <c r="H930" s="504"/>
      <c r="I930" s="504"/>
      <c r="J930" s="504"/>
      <c r="K930" s="504"/>
      <c r="L930" s="504"/>
      <c r="M930" s="504"/>
      <c r="N930" s="504"/>
      <c r="O930" s="504"/>
      <c r="P930" s="505"/>
      <c r="Q930" s="506" t="s">
        <v>1066</v>
      </c>
      <c r="R930" s="507"/>
      <c r="S930" s="508" t="s">
        <v>2132</v>
      </c>
      <c r="T930" s="509"/>
      <c r="U930" s="130">
        <v>1.75</v>
      </c>
      <c r="V930" s="43">
        <v>2310</v>
      </c>
      <c r="W930" s="56" t="s">
        <v>1039</v>
      </c>
    </row>
    <row r="931" spans="1:23" s="54" customFormat="1" ht="16.5" customHeight="1" x14ac:dyDescent="0.25">
      <c r="A931" s="222"/>
      <c r="B931" s="504">
        <v>100</v>
      </c>
      <c r="C931" s="504"/>
      <c r="D931" s="504"/>
      <c r="E931" s="504"/>
      <c r="F931" s="504"/>
      <c r="G931" s="504"/>
      <c r="H931" s="504"/>
      <c r="I931" s="504"/>
      <c r="J931" s="504"/>
      <c r="K931" s="504"/>
      <c r="L931" s="504"/>
      <c r="M931" s="504"/>
      <c r="N931" s="504"/>
      <c r="O931" s="504"/>
      <c r="P931" s="505"/>
      <c r="Q931" s="506" t="s">
        <v>1031</v>
      </c>
      <c r="R931" s="507"/>
      <c r="S931" s="508" t="s">
        <v>1032</v>
      </c>
      <c r="T931" s="509"/>
      <c r="U931" s="130">
        <v>2</v>
      </c>
      <c r="V931" s="43">
        <v>2640</v>
      </c>
      <c r="W931" s="56" t="s">
        <v>1039</v>
      </c>
    </row>
    <row r="932" spans="1:23" s="54" customFormat="1" ht="16.5" customHeight="1" x14ac:dyDescent="0.25">
      <c r="A932" s="222"/>
      <c r="B932" s="504">
        <v>150</v>
      </c>
      <c r="C932" s="504"/>
      <c r="D932" s="504"/>
      <c r="E932" s="504"/>
      <c r="F932" s="504"/>
      <c r="G932" s="504"/>
      <c r="H932" s="504"/>
      <c r="I932" s="504"/>
      <c r="J932" s="504"/>
      <c r="K932" s="504"/>
      <c r="L932" s="504"/>
      <c r="M932" s="504"/>
      <c r="N932" s="504"/>
      <c r="O932" s="504"/>
      <c r="P932" s="505"/>
      <c r="Q932" s="506" t="s">
        <v>1031</v>
      </c>
      <c r="R932" s="507"/>
      <c r="S932" s="508" t="s">
        <v>1031</v>
      </c>
      <c r="T932" s="509"/>
      <c r="U932" s="130">
        <v>4</v>
      </c>
      <c r="V932" s="43">
        <v>5280</v>
      </c>
      <c r="W932" s="56" t="s">
        <v>1039</v>
      </c>
    </row>
    <row r="933" spans="1:23" s="54" customFormat="1" ht="16.5" customHeight="1" x14ac:dyDescent="0.25">
      <c r="A933" s="222"/>
      <c r="B933" s="504">
        <v>200</v>
      </c>
      <c r="C933" s="504"/>
      <c r="D933" s="504"/>
      <c r="E933" s="504"/>
      <c r="F933" s="504"/>
      <c r="G933" s="504"/>
      <c r="H933" s="504"/>
      <c r="I933" s="504"/>
      <c r="J933" s="504"/>
      <c r="K933" s="504"/>
      <c r="L933" s="504"/>
      <c r="M933" s="504"/>
      <c r="N933" s="504"/>
      <c r="O933" s="504"/>
      <c r="P933" s="505"/>
      <c r="Q933" s="506" t="s">
        <v>1031</v>
      </c>
      <c r="R933" s="507"/>
      <c r="S933" s="508" t="s">
        <v>1031</v>
      </c>
      <c r="T933" s="509"/>
      <c r="U933" s="130">
        <v>6</v>
      </c>
      <c r="V933" s="43">
        <v>7930</v>
      </c>
      <c r="W933" s="56" t="s">
        <v>1039</v>
      </c>
    </row>
    <row r="934" spans="1:23" s="54" customFormat="1" ht="16.5" customHeight="1" x14ac:dyDescent="0.25">
      <c r="A934" s="222"/>
      <c r="B934" s="504">
        <v>250</v>
      </c>
      <c r="C934" s="504"/>
      <c r="D934" s="504"/>
      <c r="E934" s="504"/>
      <c r="F934" s="504"/>
      <c r="G934" s="504"/>
      <c r="H934" s="504"/>
      <c r="I934" s="504"/>
      <c r="J934" s="504"/>
      <c r="K934" s="504"/>
      <c r="L934" s="504"/>
      <c r="M934" s="504"/>
      <c r="N934" s="504"/>
      <c r="O934" s="504"/>
      <c r="P934" s="505"/>
      <c r="Q934" s="506" t="s">
        <v>1031</v>
      </c>
      <c r="R934" s="507"/>
      <c r="S934" s="508" t="s">
        <v>1031</v>
      </c>
      <c r="T934" s="509"/>
      <c r="U934" s="130">
        <v>8</v>
      </c>
      <c r="V934" s="43">
        <v>10560</v>
      </c>
      <c r="W934" s="56" t="s">
        <v>1039</v>
      </c>
    </row>
    <row r="935" spans="1:23" s="54" customFormat="1" ht="30.75" customHeight="1" x14ac:dyDescent="0.25">
      <c r="A935" s="222" t="s">
        <v>1808</v>
      </c>
      <c r="B935" s="504" t="s">
        <v>1907</v>
      </c>
      <c r="C935" s="504"/>
      <c r="D935" s="504"/>
      <c r="E935" s="504"/>
      <c r="F935" s="504"/>
      <c r="G935" s="504"/>
      <c r="H935" s="504"/>
      <c r="I935" s="504"/>
      <c r="J935" s="504"/>
      <c r="K935" s="504"/>
      <c r="L935" s="504"/>
      <c r="M935" s="504"/>
      <c r="N935" s="504"/>
      <c r="O935" s="504"/>
      <c r="P935" s="505"/>
      <c r="Q935" s="506"/>
      <c r="R935" s="507"/>
      <c r="S935" s="508"/>
      <c r="T935" s="509"/>
      <c r="U935" s="130"/>
      <c r="V935" s="43"/>
      <c r="W935" s="56"/>
    </row>
    <row r="936" spans="1:23" s="54" customFormat="1" ht="16.5" customHeight="1" x14ac:dyDescent="0.25">
      <c r="A936" s="222"/>
      <c r="B936" s="504" t="s">
        <v>1110</v>
      </c>
      <c r="C936" s="504"/>
      <c r="D936" s="504"/>
      <c r="E936" s="504"/>
      <c r="F936" s="504"/>
      <c r="G936" s="504"/>
      <c r="H936" s="504"/>
      <c r="I936" s="504"/>
      <c r="J936" s="504"/>
      <c r="K936" s="504"/>
      <c r="L936" s="504"/>
      <c r="M936" s="504"/>
      <c r="N936" s="504"/>
      <c r="O936" s="504"/>
      <c r="P936" s="505"/>
      <c r="Q936" s="506" t="s">
        <v>1111</v>
      </c>
      <c r="R936" s="507"/>
      <c r="S936" s="508" t="s">
        <v>2129</v>
      </c>
      <c r="T936" s="509"/>
      <c r="U936" s="130">
        <v>0.6</v>
      </c>
      <c r="V936" s="43">
        <v>330</v>
      </c>
      <c r="W936" s="56" t="s">
        <v>1039</v>
      </c>
    </row>
    <row r="937" spans="1:23" s="54" customFormat="1" ht="16.5" customHeight="1" x14ac:dyDescent="0.25">
      <c r="A937" s="222"/>
      <c r="B937" s="504" t="s">
        <v>1112</v>
      </c>
      <c r="C937" s="504"/>
      <c r="D937" s="504"/>
      <c r="E937" s="504"/>
      <c r="F937" s="504"/>
      <c r="G937" s="504"/>
      <c r="H937" s="504"/>
      <c r="I937" s="504"/>
      <c r="J937" s="504"/>
      <c r="K937" s="504"/>
      <c r="L937" s="504"/>
      <c r="M937" s="504"/>
      <c r="N937" s="504"/>
      <c r="O937" s="504"/>
      <c r="P937" s="505"/>
      <c r="Q937" s="506" t="s">
        <v>1031</v>
      </c>
      <c r="R937" s="507"/>
      <c r="S937" s="508" t="s">
        <v>1032</v>
      </c>
      <c r="T937" s="509"/>
      <c r="U937" s="130">
        <v>1.1100000000000001</v>
      </c>
      <c r="V937" s="43">
        <v>600</v>
      </c>
      <c r="W937" s="56" t="s">
        <v>1039</v>
      </c>
    </row>
    <row r="938" spans="1:23" s="54" customFormat="1" ht="16.5" customHeight="1" x14ac:dyDescent="0.25">
      <c r="A938" s="222"/>
      <c r="B938" s="504" t="s">
        <v>1113</v>
      </c>
      <c r="C938" s="504"/>
      <c r="D938" s="504"/>
      <c r="E938" s="504"/>
      <c r="F938" s="504"/>
      <c r="G938" s="504"/>
      <c r="H938" s="504"/>
      <c r="I938" s="504"/>
      <c r="J938" s="504"/>
      <c r="K938" s="504"/>
      <c r="L938" s="504"/>
      <c r="M938" s="504"/>
      <c r="N938" s="504"/>
      <c r="O938" s="504"/>
      <c r="P938" s="505"/>
      <c r="Q938" s="506" t="s">
        <v>1031</v>
      </c>
      <c r="R938" s="507"/>
      <c r="S938" s="508" t="s">
        <v>1031</v>
      </c>
      <c r="T938" s="509"/>
      <c r="U938" s="130">
        <v>1.61</v>
      </c>
      <c r="V938" s="43">
        <v>860</v>
      </c>
      <c r="W938" s="56" t="s">
        <v>1039</v>
      </c>
    </row>
    <row r="939" spans="1:23" s="54" customFormat="1" ht="16.5" customHeight="1" x14ac:dyDescent="0.25">
      <c r="A939" s="222" t="s">
        <v>1809</v>
      </c>
      <c r="B939" s="504" t="s">
        <v>1915</v>
      </c>
      <c r="C939" s="504"/>
      <c r="D939" s="504"/>
      <c r="E939" s="504"/>
      <c r="F939" s="504"/>
      <c r="G939" s="504"/>
      <c r="H939" s="504"/>
      <c r="I939" s="504"/>
      <c r="J939" s="504"/>
      <c r="K939" s="504"/>
      <c r="L939" s="504"/>
      <c r="M939" s="504"/>
      <c r="N939" s="504"/>
      <c r="O939" s="504"/>
      <c r="P939" s="505"/>
      <c r="Q939" s="506" t="s">
        <v>1114</v>
      </c>
      <c r="R939" s="507"/>
      <c r="S939" s="508" t="s">
        <v>2130</v>
      </c>
      <c r="T939" s="509"/>
      <c r="U939" s="130">
        <v>2.0299999999999998</v>
      </c>
      <c r="V939" s="43">
        <v>1240</v>
      </c>
      <c r="W939" s="56" t="s">
        <v>1039</v>
      </c>
    </row>
    <row r="940" spans="1:23" s="54" customFormat="1" ht="16.5" customHeight="1" x14ac:dyDescent="0.25">
      <c r="A940" s="222" t="s">
        <v>1810</v>
      </c>
      <c r="B940" s="504" t="s">
        <v>1914</v>
      </c>
      <c r="C940" s="504"/>
      <c r="D940" s="504"/>
      <c r="E940" s="504"/>
      <c r="F940" s="504"/>
      <c r="G940" s="504"/>
      <c r="H940" s="504"/>
      <c r="I940" s="504"/>
      <c r="J940" s="504"/>
      <c r="K940" s="504"/>
      <c r="L940" s="504"/>
      <c r="M940" s="504"/>
      <c r="N940" s="504"/>
      <c r="O940" s="504"/>
      <c r="P940" s="505"/>
      <c r="Q940" s="506" t="s">
        <v>1088</v>
      </c>
      <c r="R940" s="507"/>
      <c r="S940" s="508" t="s">
        <v>2130</v>
      </c>
      <c r="T940" s="509"/>
      <c r="U940" s="130">
        <v>5.63</v>
      </c>
      <c r="V940" s="43">
        <v>3430</v>
      </c>
      <c r="W940" s="56" t="s">
        <v>1039</v>
      </c>
    </row>
    <row r="941" spans="1:23" s="54" customFormat="1" ht="16.5" customHeight="1" x14ac:dyDescent="0.25">
      <c r="A941" s="222" t="s">
        <v>1811</v>
      </c>
      <c r="B941" s="504" t="s">
        <v>1913</v>
      </c>
      <c r="C941" s="504"/>
      <c r="D941" s="504"/>
      <c r="E941" s="504"/>
      <c r="F941" s="504"/>
      <c r="G941" s="504"/>
      <c r="H941" s="504"/>
      <c r="I941" s="504"/>
      <c r="J941" s="504"/>
      <c r="K941" s="504"/>
      <c r="L941" s="504"/>
      <c r="M941" s="504"/>
      <c r="N941" s="504"/>
      <c r="O941" s="504"/>
      <c r="P941" s="505"/>
      <c r="Q941" s="506"/>
      <c r="R941" s="507"/>
      <c r="S941" s="508"/>
      <c r="T941" s="509"/>
      <c r="U941" s="130"/>
      <c r="V941" s="43"/>
      <c r="W941" s="56"/>
    </row>
    <row r="942" spans="1:23" s="54" customFormat="1" ht="16.5" customHeight="1" x14ac:dyDescent="0.25">
      <c r="A942" s="222"/>
      <c r="B942" s="504" t="s">
        <v>1115</v>
      </c>
      <c r="C942" s="504"/>
      <c r="D942" s="504"/>
      <c r="E942" s="504"/>
      <c r="F942" s="504"/>
      <c r="G942" s="504"/>
      <c r="H942" s="504"/>
      <c r="I942" s="504"/>
      <c r="J942" s="504"/>
      <c r="K942" s="504"/>
      <c r="L942" s="504"/>
      <c r="M942" s="504"/>
      <c r="N942" s="504"/>
      <c r="O942" s="504"/>
      <c r="P942" s="505"/>
      <c r="Q942" s="506" t="s">
        <v>1116</v>
      </c>
      <c r="R942" s="507"/>
      <c r="S942" s="508" t="s">
        <v>2129</v>
      </c>
      <c r="T942" s="509"/>
      <c r="U942" s="130">
        <v>2.29</v>
      </c>
      <c r="V942" s="43">
        <v>1240</v>
      </c>
      <c r="W942" s="56" t="s">
        <v>1039</v>
      </c>
    </row>
    <row r="943" spans="1:23" s="54" customFormat="1" ht="16.5" customHeight="1" x14ac:dyDescent="0.25">
      <c r="A943" s="222"/>
      <c r="B943" s="504" t="s">
        <v>1118</v>
      </c>
      <c r="C943" s="504"/>
      <c r="D943" s="504"/>
      <c r="E943" s="504"/>
      <c r="F943" s="504"/>
      <c r="G943" s="504"/>
      <c r="H943" s="504"/>
      <c r="I943" s="504"/>
      <c r="J943" s="504"/>
      <c r="K943" s="504"/>
      <c r="L943" s="504"/>
      <c r="M943" s="504"/>
      <c r="N943" s="504"/>
      <c r="O943" s="504"/>
      <c r="P943" s="505"/>
      <c r="Q943" s="506" t="s">
        <v>1031</v>
      </c>
      <c r="R943" s="507"/>
      <c r="S943" s="508" t="s">
        <v>1032</v>
      </c>
      <c r="T943" s="509"/>
      <c r="U943" s="130">
        <v>2.86</v>
      </c>
      <c r="V943" s="43">
        <v>1540</v>
      </c>
      <c r="W943" s="56" t="s">
        <v>1039</v>
      </c>
    </row>
    <row r="944" spans="1:23" s="54" customFormat="1" ht="16.5" customHeight="1" x14ac:dyDescent="0.25">
      <c r="A944" s="222"/>
      <c r="B944" s="504" t="s">
        <v>1119</v>
      </c>
      <c r="C944" s="504"/>
      <c r="D944" s="504"/>
      <c r="E944" s="504"/>
      <c r="F944" s="504"/>
      <c r="G944" s="504"/>
      <c r="H944" s="504"/>
      <c r="I944" s="504"/>
      <c r="J944" s="504"/>
      <c r="K944" s="504"/>
      <c r="L944" s="504"/>
      <c r="M944" s="504"/>
      <c r="N944" s="504"/>
      <c r="O944" s="504"/>
      <c r="P944" s="505"/>
      <c r="Q944" s="506" t="s">
        <v>1031</v>
      </c>
      <c r="R944" s="507"/>
      <c r="S944" s="508" t="s">
        <v>1031</v>
      </c>
      <c r="T944" s="509"/>
      <c r="U944" s="130">
        <v>3.44</v>
      </c>
      <c r="V944" s="43">
        <v>1850</v>
      </c>
      <c r="W944" s="56" t="s">
        <v>1039</v>
      </c>
    </row>
    <row r="945" spans="1:23" s="54" customFormat="1" ht="16.5" customHeight="1" x14ac:dyDescent="0.25">
      <c r="A945" s="222"/>
      <c r="B945" s="504" t="s">
        <v>1120</v>
      </c>
      <c r="C945" s="504"/>
      <c r="D945" s="504"/>
      <c r="E945" s="504"/>
      <c r="F945" s="504"/>
      <c r="G945" s="504"/>
      <c r="H945" s="504"/>
      <c r="I945" s="504"/>
      <c r="J945" s="504"/>
      <c r="K945" s="504"/>
      <c r="L945" s="504"/>
      <c r="M945" s="504"/>
      <c r="N945" s="504"/>
      <c r="O945" s="504"/>
      <c r="P945" s="505"/>
      <c r="Q945" s="506" t="s">
        <v>1031</v>
      </c>
      <c r="R945" s="507"/>
      <c r="S945" s="508" t="s">
        <v>1031</v>
      </c>
      <c r="T945" s="509"/>
      <c r="U945" s="130">
        <v>4.0199999999999996</v>
      </c>
      <c r="V945" s="43">
        <v>2160</v>
      </c>
      <c r="W945" s="56" t="s">
        <v>1039</v>
      </c>
    </row>
    <row r="946" spans="1:23" s="54" customFormat="1" ht="16.5" customHeight="1" x14ac:dyDescent="0.25">
      <c r="A946" s="222" t="s">
        <v>1812</v>
      </c>
      <c r="B946" s="504" t="s">
        <v>1912</v>
      </c>
      <c r="C946" s="504"/>
      <c r="D946" s="504"/>
      <c r="E946" s="504"/>
      <c r="F946" s="504"/>
      <c r="G946" s="504"/>
      <c r="H946" s="504"/>
      <c r="I946" s="504"/>
      <c r="J946" s="504"/>
      <c r="K946" s="504"/>
      <c r="L946" s="504"/>
      <c r="M946" s="504"/>
      <c r="N946" s="504"/>
      <c r="O946" s="504"/>
      <c r="P946" s="505"/>
      <c r="Q946" s="506"/>
      <c r="R946" s="507"/>
      <c r="S946" s="508"/>
      <c r="T946" s="509"/>
      <c r="U946" s="130"/>
      <c r="V946" s="43"/>
      <c r="W946" s="56"/>
    </row>
    <row r="947" spans="1:23" s="54" customFormat="1" ht="16.5" customHeight="1" x14ac:dyDescent="0.25">
      <c r="A947" s="222"/>
      <c r="B947" s="504" t="s">
        <v>1121</v>
      </c>
      <c r="C947" s="504"/>
      <c r="D947" s="504"/>
      <c r="E947" s="504"/>
      <c r="F947" s="504"/>
      <c r="G947" s="504"/>
      <c r="H947" s="504"/>
      <c r="I947" s="504"/>
      <c r="J947" s="504"/>
      <c r="K947" s="504"/>
      <c r="L947" s="504"/>
      <c r="M947" s="504"/>
      <c r="N947" s="504"/>
      <c r="O947" s="504"/>
      <c r="P947" s="505"/>
      <c r="Q947" s="506" t="s">
        <v>1066</v>
      </c>
      <c r="R947" s="507"/>
      <c r="S947" s="508" t="s">
        <v>2129</v>
      </c>
      <c r="T947" s="509"/>
      <c r="U947" s="130">
        <v>2.76</v>
      </c>
      <c r="V947" s="43">
        <v>1490</v>
      </c>
      <c r="W947" s="56" t="s">
        <v>1039</v>
      </c>
    </row>
    <row r="948" spans="1:23" s="54" customFormat="1" ht="16.5" customHeight="1" x14ac:dyDescent="0.25">
      <c r="A948" s="222"/>
      <c r="B948" s="504" t="s">
        <v>1118</v>
      </c>
      <c r="C948" s="504"/>
      <c r="D948" s="504"/>
      <c r="E948" s="504"/>
      <c r="F948" s="504"/>
      <c r="G948" s="504"/>
      <c r="H948" s="504"/>
      <c r="I948" s="504"/>
      <c r="J948" s="504"/>
      <c r="K948" s="504"/>
      <c r="L948" s="504"/>
      <c r="M948" s="504"/>
      <c r="N948" s="504"/>
      <c r="O948" s="504"/>
      <c r="P948" s="505"/>
      <c r="Q948" s="506" t="s">
        <v>1031</v>
      </c>
      <c r="R948" s="507"/>
      <c r="S948" s="508" t="s">
        <v>1032</v>
      </c>
      <c r="T948" s="509"/>
      <c r="U948" s="130">
        <v>4.12</v>
      </c>
      <c r="V948" s="43">
        <v>2230</v>
      </c>
      <c r="W948" s="56" t="s">
        <v>1039</v>
      </c>
    </row>
    <row r="949" spans="1:23" s="54" customFormat="1" ht="16.5" customHeight="1" x14ac:dyDescent="0.25">
      <c r="A949" s="222"/>
      <c r="B949" s="504" t="s">
        <v>1122</v>
      </c>
      <c r="C949" s="504"/>
      <c r="D949" s="504"/>
      <c r="E949" s="504"/>
      <c r="F949" s="504"/>
      <c r="G949" s="504"/>
      <c r="H949" s="504"/>
      <c r="I949" s="504"/>
      <c r="J949" s="504"/>
      <c r="K949" s="504"/>
      <c r="L949" s="504"/>
      <c r="M949" s="504"/>
      <c r="N949" s="504"/>
      <c r="O949" s="504"/>
      <c r="P949" s="505"/>
      <c r="Q949" s="506" t="s">
        <v>1031</v>
      </c>
      <c r="R949" s="507"/>
      <c r="S949" s="508" t="s">
        <v>1031</v>
      </c>
      <c r="T949" s="509"/>
      <c r="U949" s="130">
        <v>5.47</v>
      </c>
      <c r="V949" s="43">
        <v>2950</v>
      </c>
      <c r="W949" s="56" t="s">
        <v>1039</v>
      </c>
    </row>
    <row r="950" spans="1:23" s="54" customFormat="1" ht="16.5" customHeight="1" x14ac:dyDescent="0.25">
      <c r="A950" s="222"/>
      <c r="B950" s="504" t="s">
        <v>1120</v>
      </c>
      <c r="C950" s="504"/>
      <c r="D950" s="504"/>
      <c r="E950" s="504"/>
      <c r="F950" s="504"/>
      <c r="G950" s="504"/>
      <c r="H950" s="504"/>
      <c r="I950" s="504"/>
      <c r="J950" s="504"/>
      <c r="K950" s="504"/>
      <c r="L950" s="504"/>
      <c r="M950" s="504"/>
      <c r="N950" s="504"/>
      <c r="O950" s="504"/>
      <c r="P950" s="505"/>
      <c r="Q950" s="506" t="s">
        <v>1031</v>
      </c>
      <c r="R950" s="507"/>
      <c r="S950" s="508" t="s">
        <v>1031</v>
      </c>
      <c r="T950" s="509"/>
      <c r="U950" s="130">
        <v>6.82</v>
      </c>
      <c r="V950" s="43">
        <v>3680</v>
      </c>
      <c r="W950" s="56" t="s">
        <v>1039</v>
      </c>
    </row>
    <row r="951" spans="1:23" s="54" customFormat="1" ht="16.5" customHeight="1" x14ac:dyDescent="0.25">
      <c r="A951" s="223" t="s">
        <v>1813</v>
      </c>
      <c r="B951" s="504" t="s">
        <v>1911</v>
      </c>
      <c r="C951" s="504"/>
      <c r="D951" s="504"/>
      <c r="E951" s="504"/>
      <c r="F951" s="504"/>
      <c r="G951" s="504"/>
      <c r="H951" s="504"/>
      <c r="I951" s="504"/>
      <c r="J951" s="504"/>
      <c r="K951" s="504"/>
      <c r="L951" s="504"/>
      <c r="M951" s="504"/>
      <c r="N951" s="504"/>
      <c r="O951" s="504"/>
      <c r="P951" s="505"/>
      <c r="Q951" s="506" t="s">
        <v>1123</v>
      </c>
      <c r="R951" s="507"/>
      <c r="S951" s="508" t="s">
        <v>2130</v>
      </c>
      <c r="T951" s="509"/>
      <c r="U951" s="130">
        <v>7.7</v>
      </c>
      <c r="V951" s="43">
        <v>4690</v>
      </c>
      <c r="W951" s="56" t="s">
        <v>1039</v>
      </c>
    </row>
    <row r="952" spans="1:23" s="54" customFormat="1" ht="33" customHeight="1" x14ac:dyDescent="0.25">
      <c r="A952" s="82" t="s">
        <v>1814</v>
      </c>
      <c r="B952" s="525" t="s">
        <v>326</v>
      </c>
      <c r="C952" s="525"/>
      <c r="D952" s="525"/>
      <c r="E952" s="525"/>
      <c r="F952" s="525"/>
      <c r="G952" s="525"/>
      <c r="H952" s="525"/>
      <c r="I952" s="525"/>
      <c r="J952" s="525"/>
      <c r="K952" s="525"/>
      <c r="L952" s="525"/>
      <c r="M952" s="525"/>
      <c r="N952" s="525"/>
      <c r="O952" s="525"/>
      <c r="P952" s="526"/>
      <c r="Q952" s="508" t="s">
        <v>451</v>
      </c>
      <c r="R952" s="509"/>
      <c r="S952" s="508" t="s">
        <v>2130</v>
      </c>
      <c r="T952" s="509"/>
      <c r="U952" s="130">
        <v>2</v>
      </c>
      <c r="V952" s="43">
        <v>1230</v>
      </c>
      <c r="W952" s="56" t="s">
        <v>1039</v>
      </c>
    </row>
    <row r="953" spans="1:23" s="54" customFormat="1" ht="16.5" customHeight="1" x14ac:dyDescent="0.25">
      <c r="A953" s="223" t="s">
        <v>1815</v>
      </c>
      <c r="B953" s="504" t="s">
        <v>1909</v>
      </c>
      <c r="C953" s="504"/>
      <c r="D953" s="504"/>
      <c r="E953" s="504"/>
      <c r="F953" s="504"/>
      <c r="G953" s="504"/>
      <c r="H953" s="504"/>
      <c r="I953" s="504"/>
      <c r="J953" s="504"/>
      <c r="K953" s="504"/>
      <c r="L953" s="504"/>
      <c r="M953" s="504"/>
      <c r="N953" s="504"/>
      <c r="O953" s="504"/>
      <c r="P953" s="505"/>
      <c r="Q953" s="506"/>
      <c r="R953" s="507"/>
      <c r="S953" s="508"/>
      <c r="T953" s="509"/>
      <c r="U953" s="130"/>
      <c r="V953" s="43"/>
      <c r="W953" s="56"/>
    </row>
    <row r="954" spans="1:23" s="54" customFormat="1" ht="16.5" customHeight="1" x14ac:dyDescent="0.25">
      <c r="A954" s="223"/>
      <c r="B954" s="504" t="s">
        <v>1060</v>
      </c>
      <c r="C954" s="504"/>
      <c r="D954" s="504"/>
      <c r="E954" s="504"/>
      <c r="F954" s="504"/>
      <c r="G954" s="504"/>
      <c r="H954" s="504"/>
      <c r="I954" s="504"/>
      <c r="J954" s="504"/>
      <c r="K954" s="504"/>
      <c r="L954" s="504"/>
      <c r="M954" s="504"/>
      <c r="N954" s="504"/>
      <c r="O954" s="504"/>
      <c r="P954" s="505"/>
      <c r="Q954" s="508" t="s">
        <v>1059</v>
      </c>
      <c r="R954" s="509"/>
      <c r="S954" s="508" t="s">
        <v>2130</v>
      </c>
      <c r="T954" s="509"/>
      <c r="U954" s="130">
        <v>3.96</v>
      </c>
      <c r="V954" s="43">
        <v>2410</v>
      </c>
      <c r="W954" s="56" t="s">
        <v>1039</v>
      </c>
    </row>
    <row r="955" spans="1:23" s="54" customFormat="1" ht="16.5" customHeight="1" x14ac:dyDescent="0.25">
      <c r="A955" s="223"/>
      <c r="B955" s="504" t="s">
        <v>1124</v>
      </c>
      <c r="C955" s="504"/>
      <c r="D955" s="504"/>
      <c r="E955" s="504"/>
      <c r="F955" s="504"/>
      <c r="G955" s="504"/>
      <c r="H955" s="504"/>
      <c r="I955" s="504"/>
      <c r="J955" s="504"/>
      <c r="K955" s="504"/>
      <c r="L955" s="504"/>
      <c r="M955" s="504"/>
      <c r="N955" s="504"/>
      <c r="O955" s="504"/>
      <c r="P955" s="505"/>
      <c r="Q955" s="506" t="s">
        <v>1032</v>
      </c>
      <c r="R955" s="507"/>
      <c r="S955" s="508" t="s">
        <v>1032</v>
      </c>
      <c r="T955" s="509"/>
      <c r="U955" s="130">
        <v>5.48</v>
      </c>
      <c r="V955" s="43">
        <v>3340</v>
      </c>
      <c r="W955" s="56" t="s">
        <v>1039</v>
      </c>
    </row>
    <row r="956" spans="1:23" s="54" customFormat="1" ht="16.5" customHeight="1" x14ac:dyDescent="0.25">
      <c r="A956" s="223"/>
      <c r="B956" s="504" t="s">
        <v>1125</v>
      </c>
      <c r="C956" s="504"/>
      <c r="D956" s="504"/>
      <c r="E956" s="504"/>
      <c r="F956" s="504"/>
      <c r="G956" s="504"/>
      <c r="H956" s="504"/>
      <c r="I956" s="504"/>
      <c r="J956" s="504"/>
      <c r="K956" s="504"/>
      <c r="L956" s="504"/>
      <c r="M956" s="504"/>
      <c r="N956" s="504"/>
      <c r="O956" s="504"/>
      <c r="P956" s="505"/>
      <c r="Q956" s="506" t="s">
        <v>1031</v>
      </c>
      <c r="R956" s="507"/>
      <c r="S956" s="508" t="s">
        <v>1031</v>
      </c>
      <c r="T956" s="509"/>
      <c r="U956" s="130">
        <v>7.66</v>
      </c>
      <c r="V956" s="43">
        <v>4660</v>
      </c>
      <c r="W956" s="56" t="s">
        <v>1039</v>
      </c>
    </row>
    <row r="957" spans="1:23" s="54" customFormat="1" ht="16.5" customHeight="1" x14ac:dyDescent="0.25">
      <c r="A957" s="223"/>
      <c r="B957" s="504" t="s">
        <v>1126</v>
      </c>
      <c r="C957" s="504"/>
      <c r="D957" s="504"/>
      <c r="E957" s="504"/>
      <c r="F957" s="504"/>
      <c r="G957" s="504"/>
      <c r="H957" s="504"/>
      <c r="I957" s="504"/>
      <c r="J957" s="504"/>
      <c r="K957" s="504"/>
      <c r="L957" s="504"/>
      <c r="M957" s="504"/>
      <c r="N957" s="504"/>
      <c r="O957" s="504"/>
      <c r="P957" s="505"/>
      <c r="Q957" s="506" t="s">
        <v>1031</v>
      </c>
      <c r="R957" s="507"/>
      <c r="S957" s="508" t="s">
        <v>1031</v>
      </c>
      <c r="T957" s="509"/>
      <c r="U957" s="130">
        <v>8.9700000000000006</v>
      </c>
      <c r="V957" s="43">
        <v>5460</v>
      </c>
      <c r="W957" s="56" t="s">
        <v>1039</v>
      </c>
    </row>
    <row r="958" spans="1:23" s="54" customFormat="1" ht="16.5" customHeight="1" x14ac:dyDescent="0.25">
      <c r="A958" s="223"/>
      <c r="B958" s="504" t="s">
        <v>1127</v>
      </c>
      <c r="C958" s="504"/>
      <c r="D958" s="504"/>
      <c r="E958" s="504"/>
      <c r="F958" s="504"/>
      <c r="G958" s="504"/>
      <c r="H958" s="504"/>
      <c r="I958" s="504"/>
      <c r="J958" s="504"/>
      <c r="K958" s="504"/>
      <c r="L958" s="504"/>
      <c r="M958" s="504"/>
      <c r="N958" s="504"/>
      <c r="O958" s="504"/>
      <c r="P958" s="505"/>
      <c r="Q958" s="506" t="s">
        <v>1031</v>
      </c>
      <c r="R958" s="507"/>
      <c r="S958" s="508" t="s">
        <v>1031</v>
      </c>
      <c r="T958" s="509"/>
      <c r="U958" s="130">
        <v>11.8</v>
      </c>
      <c r="V958" s="43">
        <v>7190</v>
      </c>
      <c r="W958" s="56" t="s">
        <v>1039</v>
      </c>
    </row>
    <row r="959" spans="1:23" s="54" customFormat="1" ht="16.5" customHeight="1" x14ac:dyDescent="0.25">
      <c r="A959" s="223"/>
      <c r="B959" s="504" t="s">
        <v>1128</v>
      </c>
      <c r="C959" s="504"/>
      <c r="D959" s="504"/>
      <c r="E959" s="504"/>
      <c r="F959" s="504"/>
      <c r="G959" s="504"/>
      <c r="H959" s="504"/>
      <c r="I959" s="504"/>
      <c r="J959" s="504"/>
      <c r="K959" s="504"/>
      <c r="L959" s="504"/>
      <c r="M959" s="504"/>
      <c r="N959" s="504"/>
      <c r="O959" s="504"/>
      <c r="P959" s="505"/>
      <c r="Q959" s="506" t="s">
        <v>1031</v>
      </c>
      <c r="R959" s="507"/>
      <c r="S959" s="508" t="s">
        <v>1031</v>
      </c>
      <c r="T959" s="509"/>
      <c r="U959" s="130">
        <v>13.4</v>
      </c>
      <c r="V959" s="43">
        <v>8160</v>
      </c>
      <c r="W959" s="56" t="s">
        <v>1039</v>
      </c>
    </row>
    <row r="960" spans="1:23" s="54" customFormat="1" ht="33" customHeight="1" x14ac:dyDescent="0.25">
      <c r="A960" s="82" t="s">
        <v>1816</v>
      </c>
      <c r="B960" s="525" t="s">
        <v>1910</v>
      </c>
      <c r="C960" s="525"/>
      <c r="D960" s="525"/>
      <c r="E960" s="525"/>
      <c r="F960" s="525"/>
      <c r="G960" s="525"/>
      <c r="H960" s="525"/>
      <c r="I960" s="525"/>
      <c r="J960" s="525"/>
      <c r="K960" s="525"/>
      <c r="L960" s="525"/>
      <c r="M960" s="525"/>
      <c r="N960" s="525"/>
      <c r="O960" s="525"/>
      <c r="P960" s="526"/>
      <c r="Q960" s="508" t="s">
        <v>1129</v>
      </c>
      <c r="R960" s="509"/>
      <c r="S960" s="508" t="s">
        <v>1087</v>
      </c>
      <c r="T960" s="509"/>
      <c r="U960" s="130">
        <v>0.5</v>
      </c>
      <c r="V960" s="43">
        <v>580</v>
      </c>
      <c r="W960" s="56" t="s">
        <v>1039</v>
      </c>
    </row>
    <row r="961" spans="1:23" s="54" customFormat="1" ht="16.5" customHeight="1" x14ac:dyDescent="0.25">
      <c r="A961" s="222" t="s">
        <v>1817</v>
      </c>
      <c r="B961" s="504" t="s">
        <v>1908</v>
      </c>
      <c r="C961" s="504"/>
      <c r="D961" s="504"/>
      <c r="E961" s="504"/>
      <c r="F961" s="504"/>
      <c r="G961" s="504"/>
      <c r="H961" s="504"/>
      <c r="I961" s="504"/>
      <c r="J961" s="504"/>
      <c r="K961" s="504"/>
      <c r="L961" s="504"/>
      <c r="M961" s="504"/>
      <c r="N961" s="504"/>
      <c r="O961" s="504"/>
      <c r="P961" s="505"/>
      <c r="Q961" s="506"/>
      <c r="R961" s="507"/>
      <c r="S961" s="508"/>
      <c r="T961" s="509"/>
      <c r="U961" s="130"/>
      <c r="V961" s="43"/>
      <c r="W961" s="56"/>
    </row>
    <row r="962" spans="1:23" s="54" customFormat="1" ht="16.5" customHeight="1" x14ac:dyDescent="0.25">
      <c r="A962" s="222"/>
      <c r="B962" s="504" t="s">
        <v>1130</v>
      </c>
      <c r="C962" s="504"/>
      <c r="D962" s="504"/>
      <c r="E962" s="504"/>
      <c r="F962" s="504"/>
      <c r="G962" s="504"/>
      <c r="H962" s="504"/>
      <c r="I962" s="504"/>
      <c r="J962" s="504"/>
      <c r="K962" s="504"/>
      <c r="L962" s="504"/>
      <c r="M962" s="504"/>
      <c r="N962" s="504"/>
      <c r="O962" s="504"/>
      <c r="P962" s="505"/>
      <c r="Q962" s="506" t="s">
        <v>1064</v>
      </c>
      <c r="R962" s="507"/>
      <c r="S962" s="508" t="s">
        <v>1117</v>
      </c>
      <c r="T962" s="509"/>
      <c r="U962" s="130">
        <v>3.4</v>
      </c>
      <c r="V962" s="43">
        <v>1840</v>
      </c>
      <c r="W962" s="56" t="s">
        <v>1039</v>
      </c>
    </row>
    <row r="963" spans="1:23" s="54" customFormat="1" ht="16.5" customHeight="1" x14ac:dyDescent="0.25">
      <c r="A963" s="222"/>
      <c r="B963" s="504" t="s">
        <v>1122</v>
      </c>
      <c r="C963" s="504"/>
      <c r="D963" s="504"/>
      <c r="E963" s="504"/>
      <c r="F963" s="504"/>
      <c r="G963" s="504"/>
      <c r="H963" s="504"/>
      <c r="I963" s="504"/>
      <c r="J963" s="504"/>
      <c r="K963" s="504"/>
      <c r="L963" s="504"/>
      <c r="M963" s="504"/>
      <c r="N963" s="504"/>
      <c r="O963" s="504"/>
      <c r="P963" s="505"/>
      <c r="Q963" s="506" t="s">
        <v>1031</v>
      </c>
      <c r="R963" s="507"/>
      <c r="S963" s="508" t="s">
        <v>1032</v>
      </c>
      <c r="T963" s="509"/>
      <c r="U963" s="130">
        <v>4.5</v>
      </c>
      <c r="V963" s="43">
        <v>2430</v>
      </c>
      <c r="W963" s="56" t="s">
        <v>1039</v>
      </c>
    </row>
    <row r="964" spans="1:23" s="54" customFormat="1" ht="16.5" customHeight="1" x14ac:dyDescent="0.25">
      <c r="A964" s="222"/>
      <c r="B964" s="504" t="s">
        <v>1120</v>
      </c>
      <c r="C964" s="504"/>
      <c r="D964" s="504"/>
      <c r="E964" s="504"/>
      <c r="F964" s="504"/>
      <c r="G964" s="504"/>
      <c r="H964" s="504"/>
      <c r="I964" s="504"/>
      <c r="J964" s="504"/>
      <c r="K964" s="504"/>
      <c r="L964" s="504"/>
      <c r="M964" s="504"/>
      <c r="N964" s="504"/>
      <c r="O964" s="504"/>
      <c r="P964" s="505"/>
      <c r="Q964" s="506" t="s">
        <v>1031</v>
      </c>
      <c r="R964" s="507"/>
      <c r="S964" s="508" t="s">
        <v>1031</v>
      </c>
      <c r="T964" s="509"/>
      <c r="U964" s="130">
        <v>5.2</v>
      </c>
      <c r="V964" s="43">
        <v>2800</v>
      </c>
      <c r="W964" s="56" t="s">
        <v>1039</v>
      </c>
    </row>
    <row r="965" spans="1:23" s="54" customFormat="1" ht="24" customHeight="1" x14ac:dyDescent="0.3">
      <c r="A965" s="222"/>
      <c r="B965" s="532" t="s">
        <v>1131</v>
      </c>
      <c r="C965" s="533"/>
      <c r="D965" s="533"/>
      <c r="E965" s="533"/>
      <c r="F965" s="533"/>
      <c r="G965" s="533"/>
      <c r="H965" s="533"/>
      <c r="I965" s="533"/>
      <c r="J965" s="533"/>
      <c r="K965" s="533"/>
      <c r="L965" s="533"/>
      <c r="M965" s="533"/>
      <c r="N965" s="533"/>
      <c r="O965" s="533"/>
      <c r="P965" s="533"/>
      <c r="Q965" s="533"/>
      <c r="R965" s="533"/>
      <c r="S965" s="533"/>
      <c r="T965" s="533"/>
      <c r="U965" s="533"/>
      <c r="V965" s="533"/>
      <c r="W965" s="534"/>
    </row>
    <row r="966" spans="1:23" s="54" customFormat="1" ht="27" customHeight="1" x14ac:dyDescent="0.3">
      <c r="A966" s="222"/>
      <c r="B966" s="532" t="s">
        <v>1132</v>
      </c>
      <c r="C966" s="533"/>
      <c r="D966" s="533"/>
      <c r="E966" s="533"/>
      <c r="F966" s="533"/>
      <c r="G966" s="533"/>
      <c r="H966" s="533"/>
      <c r="I966" s="533"/>
      <c r="J966" s="533"/>
      <c r="K966" s="533"/>
      <c r="L966" s="533"/>
      <c r="M966" s="533"/>
      <c r="N966" s="533"/>
      <c r="O966" s="533"/>
      <c r="P966" s="533"/>
      <c r="Q966" s="533"/>
      <c r="R966" s="533"/>
      <c r="S966" s="533"/>
      <c r="T966" s="533"/>
      <c r="U966" s="533"/>
      <c r="V966" s="533"/>
      <c r="W966" s="534"/>
    </row>
    <row r="967" spans="1:23" s="54" customFormat="1" ht="16.5" customHeight="1" x14ac:dyDescent="0.25">
      <c r="A967" s="222" t="s">
        <v>1818</v>
      </c>
      <c r="B967" s="504" t="s">
        <v>1822</v>
      </c>
      <c r="C967" s="504"/>
      <c r="D967" s="504"/>
      <c r="E967" s="504"/>
      <c r="F967" s="504"/>
      <c r="G967" s="504"/>
      <c r="H967" s="504"/>
      <c r="I967" s="504"/>
      <c r="J967" s="504"/>
      <c r="K967" s="504"/>
      <c r="L967" s="504"/>
      <c r="M967" s="504"/>
      <c r="N967" s="504"/>
      <c r="O967" s="504"/>
      <c r="P967" s="505"/>
      <c r="Q967" s="506" t="s">
        <v>1133</v>
      </c>
      <c r="R967" s="507"/>
      <c r="S967" s="508" t="s">
        <v>2129</v>
      </c>
      <c r="T967" s="509"/>
      <c r="U967" s="130">
        <v>0.51</v>
      </c>
      <c r="V967" s="43">
        <v>280</v>
      </c>
      <c r="W967" s="40">
        <v>240</v>
      </c>
    </row>
    <row r="968" spans="1:23" s="54" customFormat="1" ht="16.5" customHeight="1" x14ac:dyDescent="0.25">
      <c r="A968" s="222" t="s">
        <v>1819</v>
      </c>
      <c r="B968" s="504" t="s">
        <v>1823</v>
      </c>
      <c r="C968" s="504"/>
      <c r="D968" s="504"/>
      <c r="E968" s="504"/>
      <c r="F968" s="504"/>
      <c r="G968" s="504"/>
      <c r="H968" s="504"/>
      <c r="I968" s="504"/>
      <c r="J968" s="504"/>
      <c r="K968" s="504"/>
      <c r="L968" s="504"/>
      <c r="M968" s="504"/>
      <c r="N968" s="504"/>
      <c r="O968" s="504"/>
      <c r="P968" s="505"/>
      <c r="Q968" s="506" t="s">
        <v>1133</v>
      </c>
      <c r="R968" s="507"/>
      <c r="S968" s="508" t="s">
        <v>2129</v>
      </c>
      <c r="T968" s="509"/>
      <c r="U968" s="130">
        <v>0.6</v>
      </c>
      <c r="V968" s="43">
        <v>330</v>
      </c>
      <c r="W968" s="40">
        <v>280</v>
      </c>
    </row>
    <row r="969" spans="1:23" s="54" customFormat="1" ht="16.5" customHeight="1" x14ac:dyDescent="0.25">
      <c r="A969" s="222" t="s">
        <v>1820</v>
      </c>
      <c r="B969" s="504" t="s">
        <v>1831</v>
      </c>
      <c r="C969" s="504"/>
      <c r="D969" s="504"/>
      <c r="E969" s="504"/>
      <c r="F969" s="504"/>
      <c r="G969" s="504"/>
      <c r="H969" s="504"/>
      <c r="I969" s="504"/>
      <c r="J969" s="504"/>
      <c r="K969" s="504"/>
      <c r="L969" s="504"/>
      <c r="M969" s="504"/>
      <c r="N969" s="504"/>
      <c r="O969" s="504"/>
      <c r="P969" s="505"/>
      <c r="Q969" s="506" t="s">
        <v>1133</v>
      </c>
      <c r="R969" s="507"/>
      <c r="S969" s="508" t="s">
        <v>2129</v>
      </c>
      <c r="T969" s="509"/>
      <c r="U969" s="130">
        <v>0.68</v>
      </c>
      <c r="V969" s="43">
        <v>360</v>
      </c>
      <c r="W969" s="40">
        <v>310</v>
      </c>
    </row>
    <row r="970" spans="1:23" s="151" customFormat="1" ht="16.5" customHeight="1" x14ac:dyDescent="0.25">
      <c r="A970" s="222" t="s">
        <v>1821</v>
      </c>
      <c r="B970" s="525" t="s">
        <v>1824</v>
      </c>
      <c r="C970" s="525"/>
      <c r="D970" s="525"/>
      <c r="E970" s="525"/>
      <c r="F970" s="525"/>
      <c r="G970" s="525"/>
      <c r="H970" s="525"/>
      <c r="I970" s="525"/>
      <c r="J970" s="525"/>
      <c r="K970" s="525"/>
      <c r="L970" s="525"/>
      <c r="M970" s="525"/>
      <c r="N970" s="525"/>
      <c r="O970" s="525"/>
      <c r="P970" s="526"/>
      <c r="Q970" s="506" t="s">
        <v>1133</v>
      </c>
      <c r="R970" s="507"/>
      <c r="S970" s="508" t="s">
        <v>2129</v>
      </c>
      <c r="T970" s="509"/>
      <c r="U970" s="130">
        <v>0.51</v>
      </c>
      <c r="V970" s="43">
        <v>280</v>
      </c>
      <c r="W970" s="40">
        <v>240</v>
      </c>
    </row>
    <row r="971" spans="1:23" s="151" customFormat="1" ht="16.5" customHeight="1" x14ac:dyDescent="0.25">
      <c r="A971" s="222" t="s">
        <v>1140</v>
      </c>
      <c r="B971" s="525" t="s">
        <v>1825</v>
      </c>
      <c r="C971" s="525"/>
      <c r="D971" s="525"/>
      <c r="E971" s="525"/>
      <c r="F971" s="525"/>
      <c r="G971" s="525"/>
      <c r="H971" s="525"/>
      <c r="I971" s="525"/>
      <c r="J971" s="525"/>
      <c r="K971" s="525"/>
      <c r="L971" s="525"/>
      <c r="M971" s="525"/>
      <c r="N971" s="525"/>
      <c r="O971" s="525"/>
      <c r="P971" s="526"/>
      <c r="Q971" s="506" t="s">
        <v>1133</v>
      </c>
      <c r="R971" s="507"/>
      <c r="S971" s="508" t="s">
        <v>2129</v>
      </c>
      <c r="T971" s="509"/>
      <c r="U971" s="130">
        <v>0.6</v>
      </c>
      <c r="V971" s="43">
        <v>330</v>
      </c>
      <c r="W971" s="40">
        <v>280</v>
      </c>
    </row>
    <row r="972" spans="1:23" s="54" customFormat="1" ht="16.5" customHeight="1" x14ac:dyDescent="0.25">
      <c r="A972" s="222" t="s">
        <v>1141</v>
      </c>
      <c r="B972" s="504" t="s">
        <v>1826</v>
      </c>
      <c r="C972" s="504"/>
      <c r="D972" s="504"/>
      <c r="E972" s="504"/>
      <c r="F972" s="504"/>
      <c r="G972" s="504"/>
      <c r="H972" s="504"/>
      <c r="I972" s="504"/>
      <c r="J972" s="504"/>
      <c r="K972" s="504"/>
      <c r="L972" s="504"/>
      <c r="M972" s="504"/>
      <c r="N972" s="504"/>
      <c r="O972" s="504"/>
      <c r="P972" s="505"/>
      <c r="Q972" s="506" t="s">
        <v>1133</v>
      </c>
      <c r="R972" s="507"/>
      <c r="S972" s="508" t="s">
        <v>2129</v>
      </c>
      <c r="T972" s="509"/>
      <c r="U972" s="130">
        <v>0.68</v>
      </c>
      <c r="V972" s="43">
        <v>360</v>
      </c>
      <c r="W972" s="40">
        <v>310</v>
      </c>
    </row>
    <row r="973" spans="1:23" s="54" customFormat="1" ht="16.5" customHeight="1" x14ac:dyDescent="0.25">
      <c r="A973" s="223" t="s">
        <v>1142</v>
      </c>
      <c r="B973" s="504" t="s">
        <v>1827</v>
      </c>
      <c r="C973" s="504"/>
      <c r="D973" s="504"/>
      <c r="E973" s="504"/>
      <c r="F973" s="504"/>
      <c r="G973" s="504"/>
      <c r="H973" s="504"/>
      <c r="I973" s="504"/>
      <c r="J973" s="504"/>
      <c r="K973" s="504"/>
      <c r="L973" s="504"/>
      <c r="M973" s="504"/>
      <c r="N973" s="504"/>
      <c r="O973" s="504"/>
      <c r="P973" s="505"/>
      <c r="Q973" s="506" t="s">
        <v>1133</v>
      </c>
      <c r="R973" s="507"/>
      <c r="S973" s="508" t="s">
        <v>2129</v>
      </c>
      <c r="T973" s="509"/>
      <c r="U973" s="130">
        <v>0.08</v>
      </c>
      <c r="V973" s="43">
        <v>40</v>
      </c>
      <c r="W973" s="40">
        <v>30</v>
      </c>
    </row>
    <row r="974" spans="1:23" s="54" customFormat="1" ht="16.5" customHeight="1" x14ac:dyDescent="0.25">
      <c r="A974" s="223" t="s">
        <v>1143</v>
      </c>
      <c r="B974" s="504" t="s">
        <v>1828</v>
      </c>
      <c r="C974" s="504"/>
      <c r="D974" s="504"/>
      <c r="E974" s="504"/>
      <c r="F974" s="504"/>
      <c r="G974" s="504"/>
      <c r="H974" s="504"/>
      <c r="I974" s="504"/>
      <c r="J974" s="504"/>
      <c r="K974" s="504"/>
      <c r="L974" s="504"/>
      <c r="M974" s="504"/>
      <c r="N974" s="504"/>
      <c r="O974" s="504"/>
      <c r="P974" s="505"/>
      <c r="Q974" s="506" t="s">
        <v>1133</v>
      </c>
      <c r="R974" s="507"/>
      <c r="S974" s="508" t="s">
        <v>2129</v>
      </c>
      <c r="T974" s="509"/>
      <c r="U974" s="130">
        <v>0.2</v>
      </c>
      <c r="V974" s="43">
        <v>110</v>
      </c>
      <c r="W974" s="40">
        <v>100</v>
      </c>
    </row>
    <row r="975" spans="1:23" s="54" customFormat="1" ht="15.75" customHeight="1" x14ac:dyDescent="0.25">
      <c r="A975" s="222" t="s">
        <v>1144</v>
      </c>
      <c r="B975" s="504" t="s">
        <v>1829</v>
      </c>
      <c r="C975" s="504"/>
      <c r="D975" s="504"/>
      <c r="E975" s="504"/>
      <c r="F975" s="504"/>
      <c r="G975" s="504"/>
      <c r="H975" s="504"/>
      <c r="I975" s="504"/>
      <c r="J975" s="504"/>
      <c r="K975" s="504"/>
      <c r="L975" s="504"/>
      <c r="M975" s="504"/>
      <c r="N975" s="504"/>
      <c r="O975" s="504"/>
      <c r="P975" s="505"/>
      <c r="Q975" s="506" t="s">
        <v>1133</v>
      </c>
      <c r="R975" s="507"/>
      <c r="S975" s="508" t="s">
        <v>2129</v>
      </c>
      <c r="T975" s="509"/>
      <c r="U975" s="130">
        <v>0.42</v>
      </c>
      <c r="V975" s="43">
        <v>230</v>
      </c>
      <c r="W975" s="40">
        <v>190</v>
      </c>
    </row>
    <row r="976" spans="1:23" s="54" customFormat="1" ht="33" customHeight="1" x14ac:dyDescent="0.25">
      <c r="A976" s="222" t="s">
        <v>1145</v>
      </c>
      <c r="B976" s="504" t="s">
        <v>1830</v>
      </c>
      <c r="C976" s="504"/>
      <c r="D976" s="504"/>
      <c r="E976" s="504"/>
      <c r="F976" s="504"/>
      <c r="G976" s="504"/>
      <c r="H976" s="504"/>
      <c r="I976" s="504"/>
      <c r="J976" s="504"/>
      <c r="K976" s="504"/>
      <c r="L976" s="504"/>
      <c r="M976" s="504"/>
      <c r="N976" s="504"/>
      <c r="O976" s="504"/>
      <c r="P976" s="505"/>
      <c r="Q976" s="506" t="s">
        <v>1134</v>
      </c>
      <c r="R976" s="507"/>
      <c r="S976" s="508" t="s">
        <v>2130</v>
      </c>
      <c r="T976" s="509"/>
      <c r="U976" s="130">
        <v>0.9</v>
      </c>
      <c r="V976" s="43">
        <v>550</v>
      </c>
      <c r="W976" s="40">
        <v>480</v>
      </c>
    </row>
    <row r="977" spans="1:23" s="54" customFormat="1" ht="33" customHeight="1" x14ac:dyDescent="0.25">
      <c r="A977" s="222" t="s">
        <v>1146</v>
      </c>
      <c r="B977" s="504" t="s">
        <v>1832</v>
      </c>
      <c r="C977" s="504"/>
      <c r="D977" s="504"/>
      <c r="E977" s="504"/>
      <c r="F977" s="504"/>
      <c r="G977" s="504"/>
      <c r="H977" s="504"/>
      <c r="I977" s="504"/>
      <c r="J977" s="504"/>
      <c r="K977" s="504"/>
      <c r="L977" s="504"/>
      <c r="M977" s="504"/>
      <c r="N977" s="504"/>
      <c r="O977" s="504"/>
      <c r="P977" s="505"/>
      <c r="Q977" s="506" t="s">
        <v>1134</v>
      </c>
      <c r="R977" s="507"/>
      <c r="S977" s="508" t="s">
        <v>2129</v>
      </c>
      <c r="T977" s="509"/>
      <c r="U977" s="130">
        <v>0.75</v>
      </c>
      <c r="V977" s="43">
        <v>400</v>
      </c>
      <c r="W977" s="40">
        <v>350</v>
      </c>
    </row>
    <row r="978" spans="1:23" s="54" customFormat="1" ht="52.5" customHeight="1" x14ac:dyDescent="0.25">
      <c r="A978" s="222" t="s">
        <v>1147</v>
      </c>
      <c r="B978" s="504" t="s">
        <v>1833</v>
      </c>
      <c r="C978" s="504"/>
      <c r="D978" s="504"/>
      <c r="E978" s="504"/>
      <c r="F978" s="504"/>
      <c r="G978" s="504"/>
      <c r="H978" s="504"/>
      <c r="I978" s="504"/>
      <c r="J978" s="504"/>
      <c r="K978" s="504"/>
      <c r="L978" s="504"/>
      <c r="M978" s="504"/>
      <c r="N978" s="504"/>
      <c r="O978" s="504"/>
      <c r="P978" s="505"/>
      <c r="Q978" s="506" t="s">
        <v>1134</v>
      </c>
      <c r="R978" s="507"/>
      <c r="S978" s="508" t="s">
        <v>2130</v>
      </c>
      <c r="T978" s="509"/>
      <c r="U978" s="130">
        <v>2.08</v>
      </c>
      <c r="V978" s="43">
        <v>1260</v>
      </c>
      <c r="W978" s="40">
        <v>1090</v>
      </c>
    </row>
    <row r="979" spans="1:23" s="54" customFormat="1" ht="52.5" customHeight="1" x14ac:dyDescent="0.25">
      <c r="A979" s="222" t="s">
        <v>1148</v>
      </c>
      <c r="B979" s="504" t="s">
        <v>1834</v>
      </c>
      <c r="C979" s="504"/>
      <c r="D979" s="504"/>
      <c r="E979" s="504"/>
      <c r="F979" s="504"/>
      <c r="G979" s="504"/>
      <c r="H979" s="504"/>
      <c r="I979" s="504"/>
      <c r="J979" s="504"/>
      <c r="K979" s="504"/>
      <c r="L979" s="504"/>
      <c r="M979" s="504"/>
      <c r="N979" s="504"/>
      <c r="O979" s="504"/>
      <c r="P979" s="505"/>
      <c r="Q979" s="506" t="s">
        <v>1134</v>
      </c>
      <c r="R979" s="507"/>
      <c r="S979" s="508" t="s">
        <v>2130</v>
      </c>
      <c r="T979" s="509"/>
      <c r="U979" s="130">
        <v>2.08</v>
      </c>
      <c r="V979" s="43">
        <v>1260</v>
      </c>
      <c r="W979" s="40">
        <v>1090</v>
      </c>
    </row>
    <row r="980" spans="1:23" s="54" customFormat="1" ht="33" customHeight="1" x14ac:dyDescent="0.25">
      <c r="A980" s="222" t="s">
        <v>1149</v>
      </c>
      <c r="B980" s="504" t="s">
        <v>1835</v>
      </c>
      <c r="C980" s="504"/>
      <c r="D980" s="504"/>
      <c r="E980" s="504"/>
      <c r="F980" s="504"/>
      <c r="G980" s="504"/>
      <c r="H980" s="504"/>
      <c r="I980" s="504"/>
      <c r="J980" s="504"/>
      <c r="K980" s="504"/>
      <c r="L980" s="504"/>
      <c r="M980" s="504"/>
      <c r="N980" s="504"/>
      <c r="O980" s="504"/>
      <c r="P980" s="505"/>
      <c r="Q980" s="506" t="s">
        <v>1134</v>
      </c>
      <c r="R980" s="507"/>
      <c r="S980" s="508" t="s">
        <v>2130</v>
      </c>
      <c r="T980" s="509"/>
      <c r="U980" s="130">
        <v>0.86</v>
      </c>
      <c r="V980" s="43">
        <v>530</v>
      </c>
      <c r="W980" s="40">
        <v>450</v>
      </c>
    </row>
    <row r="981" spans="1:23" s="54" customFormat="1" ht="33" customHeight="1" x14ac:dyDescent="0.25">
      <c r="A981" s="222" t="s">
        <v>1150</v>
      </c>
      <c r="B981" s="504" t="s">
        <v>1836</v>
      </c>
      <c r="C981" s="504"/>
      <c r="D981" s="504"/>
      <c r="E981" s="504"/>
      <c r="F981" s="504"/>
      <c r="G981" s="504"/>
      <c r="H981" s="504"/>
      <c r="I981" s="504"/>
      <c r="J981" s="504"/>
      <c r="K981" s="504"/>
      <c r="L981" s="504"/>
      <c r="M981" s="504"/>
      <c r="N981" s="504"/>
      <c r="O981" s="504"/>
      <c r="P981" s="505"/>
      <c r="Q981" s="506" t="s">
        <v>1134</v>
      </c>
      <c r="R981" s="507"/>
      <c r="S981" s="508" t="s">
        <v>2130</v>
      </c>
      <c r="T981" s="509"/>
      <c r="U981" s="130">
        <v>0.97</v>
      </c>
      <c r="V981" s="43">
        <v>590</v>
      </c>
      <c r="W981" s="40">
        <v>510</v>
      </c>
    </row>
    <row r="982" spans="1:23" s="54" customFormat="1" ht="33" customHeight="1" x14ac:dyDescent="0.25">
      <c r="A982" s="222" t="s">
        <v>1151</v>
      </c>
      <c r="B982" s="504" t="s">
        <v>1837</v>
      </c>
      <c r="C982" s="504"/>
      <c r="D982" s="504"/>
      <c r="E982" s="504"/>
      <c r="F982" s="504"/>
      <c r="G982" s="504"/>
      <c r="H982" s="504"/>
      <c r="I982" s="504"/>
      <c r="J982" s="504"/>
      <c r="K982" s="504"/>
      <c r="L982" s="504"/>
      <c r="M982" s="504"/>
      <c r="N982" s="504"/>
      <c r="O982" s="504"/>
      <c r="P982" s="505"/>
      <c r="Q982" s="506" t="s">
        <v>1134</v>
      </c>
      <c r="R982" s="507"/>
      <c r="S982" s="508" t="s">
        <v>2130</v>
      </c>
      <c r="T982" s="509"/>
      <c r="U982" s="130">
        <v>1.21</v>
      </c>
      <c r="V982" s="43">
        <v>740</v>
      </c>
      <c r="W982" s="40">
        <v>640</v>
      </c>
    </row>
    <row r="983" spans="1:23" s="54" customFormat="1" ht="33" customHeight="1" x14ac:dyDescent="0.25">
      <c r="A983" s="222" t="s">
        <v>1152</v>
      </c>
      <c r="B983" s="504" t="s">
        <v>300</v>
      </c>
      <c r="C983" s="504"/>
      <c r="D983" s="504"/>
      <c r="E983" s="504"/>
      <c r="F983" s="504"/>
      <c r="G983" s="504"/>
      <c r="H983" s="504"/>
      <c r="I983" s="504"/>
      <c r="J983" s="504"/>
      <c r="K983" s="504"/>
      <c r="L983" s="504"/>
      <c r="M983" s="504"/>
      <c r="N983" s="504"/>
      <c r="O983" s="504"/>
      <c r="P983" s="505"/>
      <c r="Q983" s="506" t="s">
        <v>1134</v>
      </c>
      <c r="R983" s="507"/>
      <c r="S983" s="508" t="s">
        <v>2130</v>
      </c>
      <c r="T983" s="509"/>
      <c r="U983" s="130">
        <v>1.39</v>
      </c>
      <c r="V983" s="43">
        <v>850</v>
      </c>
      <c r="W983" s="40">
        <v>730</v>
      </c>
    </row>
    <row r="984" spans="1:23" s="54" customFormat="1" ht="33" customHeight="1" x14ac:dyDescent="0.25">
      <c r="A984" s="222" t="s">
        <v>1153</v>
      </c>
      <c r="B984" s="504" t="s">
        <v>1838</v>
      </c>
      <c r="C984" s="504"/>
      <c r="D984" s="504"/>
      <c r="E984" s="504"/>
      <c r="F984" s="504"/>
      <c r="G984" s="504"/>
      <c r="H984" s="504"/>
      <c r="I984" s="504"/>
      <c r="J984" s="504"/>
      <c r="K984" s="504"/>
      <c r="L984" s="504"/>
      <c r="M984" s="504"/>
      <c r="N984" s="504"/>
      <c r="O984" s="504"/>
      <c r="P984" s="505"/>
      <c r="Q984" s="506" t="s">
        <v>1134</v>
      </c>
      <c r="R984" s="507"/>
      <c r="S984" s="508" t="s">
        <v>2130</v>
      </c>
      <c r="T984" s="509"/>
      <c r="U984" s="130">
        <v>1.67</v>
      </c>
      <c r="V984" s="43">
        <v>1010</v>
      </c>
      <c r="W984" s="40">
        <v>870</v>
      </c>
    </row>
    <row r="985" spans="1:23" s="54" customFormat="1" ht="33" customHeight="1" x14ac:dyDescent="0.25">
      <c r="A985" s="222" t="s">
        <v>1154</v>
      </c>
      <c r="B985" s="504" t="s">
        <v>1839</v>
      </c>
      <c r="C985" s="504"/>
      <c r="D985" s="504"/>
      <c r="E985" s="504"/>
      <c r="F985" s="504"/>
      <c r="G985" s="504"/>
      <c r="H985" s="504"/>
      <c r="I985" s="504"/>
      <c r="J985" s="504"/>
      <c r="K985" s="504"/>
      <c r="L985" s="504"/>
      <c r="M985" s="504"/>
      <c r="N985" s="504"/>
      <c r="O985" s="504"/>
      <c r="P985" s="505"/>
      <c r="Q985" s="506" t="s">
        <v>1135</v>
      </c>
      <c r="R985" s="507"/>
      <c r="S985" s="508" t="s">
        <v>2130</v>
      </c>
      <c r="T985" s="509"/>
      <c r="U985" s="130">
        <v>2.5</v>
      </c>
      <c r="V985" s="43">
        <v>1530</v>
      </c>
      <c r="W985" s="40">
        <v>1320</v>
      </c>
    </row>
    <row r="986" spans="1:23" s="54" customFormat="1" ht="16.5" customHeight="1" x14ac:dyDescent="0.25">
      <c r="A986" s="222" t="s">
        <v>1155</v>
      </c>
      <c r="B986" s="504" t="s">
        <v>1840</v>
      </c>
      <c r="C986" s="504"/>
      <c r="D986" s="504"/>
      <c r="E986" s="504"/>
      <c r="F986" s="504"/>
      <c r="G986" s="504"/>
      <c r="H986" s="504"/>
      <c r="I986" s="504"/>
      <c r="J986" s="504"/>
      <c r="K986" s="504"/>
      <c r="L986" s="504"/>
      <c r="M986" s="504"/>
      <c r="N986" s="504"/>
      <c r="O986" s="504"/>
      <c r="P986" s="505"/>
      <c r="Q986" s="506" t="s">
        <v>1085</v>
      </c>
      <c r="R986" s="507"/>
      <c r="S986" s="508" t="s">
        <v>2116</v>
      </c>
      <c r="T986" s="509"/>
      <c r="U986" s="130">
        <v>0.86</v>
      </c>
      <c r="V986" s="43">
        <v>1050</v>
      </c>
      <c r="W986" s="40">
        <v>910</v>
      </c>
    </row>
    <row r="987" spans="1:23" s="54" customFormat="1" ht="16.5" customHeight="1" x14ac:dyDescent="0.25">
      <c r="A987" s="222" t="s">
        <v>1156</v>
      </c>
      <c r="B987" s="504" t="s">
        <v>1841</v>
      </c>
      <c r="C987" s="504"/>
      <c r="D987" s="504"/>
      <c r="E987" s="504"/>
      <c r="F987" s="504"/>
      <c r="G987" s="504"/>
      <c r="H987" s="504"/>
      <c r="I987" s="504"/>
      <c r="J987" s="504"/>
      <c r="K987" s="504"/>
      <c r="L987" s="504"/>
      <c r="M987" s="504"/>
      <c r="N987" s="504"/>
      <c r="O987" s="504"/>
      <c r="P987" s="505"/>
      <c r="Q987" s="506" t="s">
        <v>1085</v>
      </c>
      <c r="R987" s="507"/>
      <c r="S987" s="508" t="s">
        <v>2130</v>
      </c>
      <c r="T987" s="509"/>
      <c r="U987" s="130">
        <v>0.61</v>
      </c>
      <c r="V987" s="43">
        <v>380</v>
      </c>
      <c r="W987" s="40">
        <v>320</v>
      </c>
    </row>
    <row r="988" spans="1:23" s="54" customFormat="1" ht="49.5" customHeight="1" x14ac:dyDescent="0.25">
      <c r="A988" s="222" t="s">
        <v>1157</v>
      </c>
      <c r="B988" s="504" t="s">
        <v>1842</v>
      </c>
      <c r="C988" s="504"/>
      <c r="D988" s="504"/>
      <c r="E988" s="504"/>
      <c r="F988" s="504"/>
      <c r="G988" s="504"/>
      <c r="H988" s="504"/>
      <c r="I988" s="504"/>
      <c r="J988" s="504"/>
      <c r="K988" s="504"/>
      <c r="L988" s="504"/>
      <c r="M988" s="504"/>
      <c r="N988" s="504"/>
      <c r="O988" s="504"/>
      <c r="P988" s="505"/>
      <c r="Q988" s="506" t="s">
        <v>1085</v>
      </c>
      <c r="R988" s="507"/>
      <c r="S988" s="508" t="s">
        <v>2135</v>
      </c>
      <c r="T988" s="509"/>
      <c r="U988" s="130">
        <v>2.52</v>
      </c>
      <c r="V988" s="43">
        <v>1790</v>
      </c>
      <c r="W988" s="40">
        <v>1540</v>
      </c>
    </row>
    <row r="989" spans="1:23" ht="49.5" customHeight="1" x14ac:dyDescent="0.25">
      <c r="A989" s="222" t="s">
        <v>1158</v>
      </c>
      <c r="B989" s="449" t="s">
        <v>1843</v>
      </c>
      <c r="C989" s="449"/>
      <c r="D989" s="449"/>
      <c r="E989" s="449"/>
      <c r="F989" s="449"/>
      <c r="G989" s="449"/>
      <c r="H989" s="449"/>
      <c r="I989" s="449"/>
      <c r="J989" s="449"/>
      <c r="K989" s="449"/>
      <c r="L989" s="449"/>
      <c r="M989" s="449"/>
      <c r="N989" s="449"/>
      <c r="O989" s="449"/>
      <c r="P989" s="423"/>
      <c r="Q989" s="398" t="s">
        <v>1085</v>
      </c>
      <c r="R989" s="413"/>
      <c r="S989" s="475" t="s">
        <v>2135</v>
      </c>
      <c r="T989" s="450"/>
      <c r="U989" s="83">
        <v>2.27</v>
      </c>
      <c r="V989" s="43">
        <v>1610</v>
      </c>
      <c r="W989" s="40">
        <v>1390</v>
      </c>
    </row>
    <row r="990" spans="1:23" ht="33" customHeight="1" x14ac:dyDescent="0.25">
      <c r="A990" s="222" t="s">
        <v>1159</v>
      </c>
      <c r="B990" s="449" t="s">
        <v>1844</v>
      </c>
      <c r="C990" s="449"/>
      <c r="D990" s="449"/>
      <c r="E990" s="449"/>
      <c r="F990" s="449"/>
      <c r="G990" s="449"/>
      <c r="H990" s="449"/>
      <c r="I990" s="449"/>
      <c r="J990" s="449"/>
      <c r="K990" s="449"/>
      <c r="L990" s="449"/>
      <c r="M990" s="449"/>
      <c r="N990" s="449"/>
      <c r="O990" s="449"/>
      <c r="P990" s="423"/>
      <c r="Q990" s="398" t="s">
        <v>1085</v>
      </c>
      <c r="R990" s="413"/>
      <c r="S990" s="475" t="s">
        <v>2130</v>
      </c>
      <c r="T990" s="450"/>
      <c r="U990" s="83">
        <v>1.93</v>
      </c>
      <c r="V990" s="43">
        <v>1180</v>
      </c>
      <c r="W990" s="40">
        <v>1020</v>
      </c>
    </row>
    <row r="991" spans="1:23" ht="16.5" customHeight="1" x14ac:dyDescent="0.25">
      <c r="A991" s="222" t="s">
        <v>1160</v>
      </c>
      <c r="B991" s="449" t="s">
        <v>1845</v>
      </c>
      <c r="C991" s="449"/>
      <c r="D991" s="449"/>
      <c r="E991" s="449"/>
      <c r="F991" s="449"/>
      <c r="G991" s="449"/>
      <c r="H991" s="449"/>
      <c r="I991" s="449"/>
      <c r="J991" s="449"/>
      <c r="K991" s="449"/>
      <c r="L991" s="449"/>
      <c r="M991" s="449"/>
      <c r="N991" s="449"/>
      <c r="O991" s="449"/>
      <c r="P991" s="423"/>
      <c r="Q991" s="398" t="s">
        <v>1089</v>
      </c>
      <c r="R991" s="413"/>
      <c r="S991" s="475" t="s">
        <v>2129</v>
      </c>
      <c r="T991" s="450"/>
      <c r="U991" s="83">
        <v>0.52</v>
      </c>
      <c r="V991" s="43">
        <v>280</v>
      </c>
      <c r="W991" s="40">
        <v>240</v>
      </c>
    </row>
    <row r="992" spans="1:23" ht="16.5" customHeight="1" x14ac:dyDescent="0.25">
      <c r="A992" s="222" t="s">
        <v>1161</v>
      </c>
      <c r="B992" s="449" t="s">
        <v>1846</v>
      </c>
      <c r="C992" s="449"/>
      <c r="D992" s="449"/>
      <c r="E992" s="449"/>
      <c r="F992" s="449"/>
      <c r="G992" s="449"/>
      <c r="H992" s="449"/>
      <c r="I992" s="449"/>
      <c r="J992" s="449"/>
      <c r="K992" s="449"/>
      <c r="L992" s="449"/>
      <c r="M992" s="449"/>
      <c r="N992" s="449"/>
      <c r="O992" s="449"/>
      <c r="P992" s="423"/>
      <c r="Q992" s="398" t="s">
        <v>1089</v>
      </c>
      <c r="R992" s="413"/>
      <c r="S992" s="475" t="s">
        <v>2129</v>
      </c>
      <c r="T992" s="450"/>
      <c r="U992" s="83">
        <v>0.43</v>
      </c>
      <c r="V992" s="43">
        <v>240</v>
      </c>
      <c r="W992" s="40">
        <v>210</v>
      </c>
    </row>
    <row r="993" spans="1:23" ht="16.5" customHeight="1" x14ac:dyDescent="0.25">
      <c r="A993" s="154" t="s">
        <v>1162</v>
      </c>
      <c r="B993" s="350" t="s">
        <v>1847</v>
      </c>
      <c r="C993" s="350"/>
      <c r="D993" s="350"/>
      <c r="E993" s="350"/>
      <c r="F993" s="350"/>
      <c r="G993" s="350"/>
      <c r="H993" s="350"/>
      <c r="I993" s="350"/>
      <c r="J993" s="350"/>
      <c r="K993" s="350"/>
      <c r="L993" s="350"/>
      <c r="M993" s="350"/>
      <c r="N993" s="350"/>
      <c r="O993" s="350"/>
      <c r="P993" s="351"/>
      <c r="Q993" s="398" t="s">
        <v>1088</v>
      </c>
      <c r="R993" s="413"/>
      <c r="S993" s="475" t="s">
        <v>2130</v>
      </c>
      <c r="T993" s="450"/>
      <c r="U993" s="83">
        <v>1</v>
      </c>
      <c r="V993" s="43">
        <v>610</v>
      </c>
      <c r="W993" s="40">
        <v>530</v>
      </c>
    </row>
    <row r="994" spans="1:23" ht="16.5" customHeight="1" x14ac:dyDescent="0.25">
      <c r="A994" s="154" t="s">
        <v>1163</v>
      </c>
      <c r="B994" s="449" t="s">
        <v>1848</v>
      </c>
      <c r="C994" s="449"/>
      <c r="D994" s="449"/>
      <c r="E994" s="449"/>
      <c r="F994" s="449"/>
      <c r="G994" s="449"/>
      <c r="H994" s="449"/>
      <c r="I994" s="449"/>
      <c r="J994" s="449"/>
      <c r="K994" s="449"/>
      <c r="L994" s="449"/>
      <c r="M994" s="449"/>
      <c r="N994" s="449"/>
      <c r="O994" s="449"/>
      <c r="P994" s="423"/>
      <c r="Q994" s="398" t="s">
        <v>1091</v>
      </c>
      <c r="R994" s="413"/>
      <c r="S994" s="475" t="s">
        <v>2130</v>
      </c>
      <c r="T994" s="450"/>
      <c r="U994" s="83">
        <v>0.59</v>
      </c>
      <c r="V994" s="43">
        <v>360</v>
      </c>
      <c r="W994" s="40">
        <v>310</v>
      </c>
    </row>
    <row r="995" spans="1:23" ht="16.5" customHeight="1" x14ac:dyDescent="0.25">
      <c r="A995" s="154" t="s">
        <v>1164</v>
      </c>
      <c r="B995" s="449" t="s">
        <v>1849</v>
      </c>
      <c r="C995" s="449"/>
      <c r="D995" s="449"/>
      <c r="E995" s="449"/>
      <c r="F995" s="449"/>
      <c r="G995" s="449"/>
      <c r="H995" s="449"/>
      <c r="I995" s="449"/>
      <c r="J995" s="449"/>
      <c r="K995" s="449"/>
      <c r="L995" s="449"/>
      <c r="M995" s="449"/>
      <c r="N995" s="449"/>
      <c r="O995" s="449"/>
      <c r="P995" s="423"/>
      <c r="Q995" s="398" t="s">
        <v>1091</v>
      </c>
      <c r="R995" s="413"/>
      <c r="S995" s="475" t="s">
        <v>2130</v>
      </c>
      <c r="T995" s="450"/>
      <c r="U995" s="83">
        <v>0.65</v>
      </c>
      <c r="V995" s="43">
        <v>400</v>
      </c>
      <c r="W995" s="40">
        <v>350</v>
      </c>
    </row>
    <row r="996" spans="1:23" ht="16.5" customHeight="1" x14ac:dyDescent="0.25">
      <c r="A996" s="154" t="s">
        <v>1165</v>
      </c>
      <c r="B996" s="449" t="s">
        <v>1850</v>
      </c>
      <c r="C996" s="449"/>
      <c r="D996" s="449"/>
      <c r="E996" s="449"/>
      <c r="F996" s="449"/>
      <c r="G996" s="449"/>
      <c r="H996" s="449"/>
      <c r="I996" s="449"/>
      <c r="J996" s="449"/>
      <c r="K996" s="449"/>
      <c r="L996" s="449"/>
      <c r="M996" s="449"/>
      <c r="N996" s="449"/>
      <c r="O996" s="449"/>
      <c r="P996" s="423"/>
      <c r="Q996" s="398" t="s">
        <v>1136</v>
      </c>
      <c r="R996" s="413"/>
      <c r="S996" s="475" t="s">
        <v>2130</v>
      </c>
      <c r="T996" s="450"/>
      <c r="U996" s="83">
        <v>0.39</v>
      </c>
      <c r="V996" s="43">
        <v>240</v>
      </c>
      <c r="W996" s="40">
        <v>210</v>
      </c>
    </row>
    <row r="997" spans="1:23" ht="16.5" customHeight="1" x14ac:dyDescent="0.25">
      <c r="A997" s="154" t="s">
        <v>1166</v>
      </c>
      <c r="B997" s="449" t="s">
        <v>452</v>
      </c>
      <c r="C997" s="449"/>
      <c r="D997" s="449"/>
      <c r="E997" s="449"/>
      <c r="F997" s="449"/>
      <c r="G997" s="449"/>
      <c r="H997" s="449"/>
      <c r="I997" s="449"/>
      <c r="J997" s="449"/>
      <c r="K997" s="449"/>
      <c r="L997" s="449"/>
      <c r="M997" s="449"/>
      <c r="N997" s="449"/>
      <c r="O997" s="449"/>
      <c r="P997" s="423"/>
      <c r="Q997" s="398" t="s">
        <v>1059</v>
      </c>
      <c r="R997" s="413"/>
      <c r="S997" s="475" t="s">
        <v>2130</v>
      </c>
      <c r="T997" s="450"/>
      <c r="U997" s="83">
        <v>0.21</v>
      </c>
      <c r="V997" s="43">
        <v>130</v>
      </c>
      <c r="W997" s="40">
        <v>110</v>
      </c>
    </row>
    <row r="998" spans="1:23" ht="31.5" customHeight="1" x14ac:dyDescent="0.25">
      <c r="A998" s="154" t="s">
        <v>1167</v>
      </c>
      <c r="B998" s="535" t="s">
        <v>115</v>
      </c>
      <c r="C998" s="536"/>
      <c r="D998" s="536"/>
      <c r="E998" s="536"/>
      <c r="F998" s="536"/>
      <c r="G998" s="536"/>
      <c r="H998" s="536"/>
      <c r="I998" s="536"/>
      <c r="J998" s="536"/>
      <c r="K998" s="536"/>
      <c r="L998" s="536"/>
      <c r="M998" s="536"/>
      <c r="N998" s="536"/>
      <c r="O998" s="536"/>
      <c r="P998" s="537"/>
      <c r="Q998" s="398" t="s">
        <v>1061</v>
      </c>
      <c r="R998" s="413"/>
      <c r="S998" s="475" t="s">
        <v>2130</v>
      </c>
      <c r="T998" s="450"/>
      <c r="U998" s="83">
        <v>1.5</v>
      </c>
      <c r="V998" s="43">
        <v>910</v>
      </c>
      <c r="W998" s="40">
        <v>790</v>
      </c>
    </row>
    <row r="999" spans="1:23" ht="16.5" customHeight="1" x14ac:dyDescent="0.25">
      <c r="A999" s="154" t="s">
        <v>1168</v>
      </c>
      <c r="B999" s="449" t="s">
        <v>1851</v>
      </c>
      <c r="C999" s="449"/>
      <c r="D999" s="449"/>
      <c r="E999" s="449"/>
      <c r="F999" s="449"/>
      <c r="G999" s="449"/>
      <c r="H999" s="449"/>
      <c r="I999" s="449"/>
      <c r="J999" s="449"/>
      <c r="K999" s="449"/>
      <c r="L999" s="449"/>
      <c r="M999" s="449"/>
      <c r="N999" s="449"/>
      <c r="O999" s="449"/>
      <c r="P999" s="423"/>
      <c r="Q999" s="398" t="s">
        <v>1089</v>
      </c>
      <c r="R999" s="413"/>
      <c r="S999" s="475" t="s">
        <v>2129</v>
      </c>
      <c r="T999" s="450"/>
      <c r="U999" s="83">
        <v>0.25</v>
      </c>
      <c r="V999" s="43">
        <v>140</v>
      </c>
      <c r="W999" s="40">
        <v>120</v>
      </c>
    </row>
    <row r="1000" spans="1:23" ht="16.5" customHeight="1" x14ac:dyDescent="0.25">
      <c r="A1000" s="154" t="s">
        <v>1169</v>
      </c>
      <c r="B1000" s="449" t="s">
        <v>1852</v>
      </c>
      <c r="C1000" s="449"/>
      <c r="D1000" s="449"/>
      <c r="E1000" s="449"/>
      <c r="F1000" s="449"/>
      <c r="G1000" s="449"/>
      <c r="H1000" s="449"/>
      <c r="I1000" s="449"/>
      <c r="J1000" s="449"/>
      <c r="K1000" s="449"/>
      <c r="L1000" s="449"/>
      <c r="M1000" s="449"/>
      <c r="N1000" s="449"/>
      <c r="O1000" s="449"/>
      <c r="P1000" s="423"/>
      <c r="Q1000" s="398" t="s">
        <v>1089</v>
      </c>
      <c r="R1000" s="413"/>
      <c r="S1000" s="475" t="s">
        <v>2129</v>
      </c>
      <c r="T1000" s="450"/>
      <c r="U1000" s="83">
        <v>0.18</v>
      </c>
      <c r="V1000" s="43">
        <v>100</v>
      </c>
      <c r="W1000" s="40">
        <v>90</v>
      </c>
    </row>
    <row r="1001" spans="1:23" ht="16.5" customHeight="1" x14ac:dyDescent="0.25">
      <c r="A1001" s="154" t="s">
        <v>1170</v>
      </c>
      <c r="B1001" s="449" t="s">
        <v>1853</v>
      </c>
      <c r="C1001" s="449"/>
      <c r="D1001" s="449"/>
      <c r="E1001" s="449"/>
      <c r="F1001" s="449"/>
      <c r="G1001" s="449"/>
      <c r="H1001" s="449"/>
      <c r="I1001" s="449"/>
      <c r="J1001" s="449"/>
      <c r="K1001" s="449"/>
      <c r="L1001" s="449"/>
      <c r="M1001" s="449"/>
      <c r="N1001" s="449"/>
      <c r="O1001" s="449"/>
      <c r="P1001" s="423"/>
      <c r="Q1001" s="398" t="s">
        <v>1137</v>
      </c>
      <c r="R1001" s="413"/>
      <c r="S1001" s="475" t="s">
        <v>2130</v>
      </c>
      <c r="T1001" s="450"/>
      <c r="U1001" s="83">
        <v>0.35</v>
      </c>
      <c r="V1001" s="43">
        <v>210</v>
      </c>
      <c r="W1001" s="40">
        <v>180</v>
      </c>
    </row>
    <row r="1002" spans="1:23" ht="16.5" customHeight="1" x14ac:dyDescent="0.25">
      <c r="A1002" s="154" t="s">
        <v>1171</v>
      </c>
      <c r="B1002" s="449" t="s">
        <v>1854</v>
      </c>
      <c r="C1002" s="449"/>
      <c r="D1002" s="449"/>
      <c r="E1002" s="449"/>
      <c r="F1002" s="449"/>
      <c r="G1002" s="449"/>
      <c r="H1002" s="449"/>
      <c r="I1002" s="449"/>
      <c r="J1002" s="449"/>
      <c r="K1002" s="449"/>
      <c r="L1002" s="449"/>
      <c r="M1002" s="449"/>
      <c r="N1002" s="449"/>
      <c r="O1002" s="449"/>
      <c r="P1002" s="423"/>
      <c r="Q1002" s="398" t="s">
        <v>1088</v>
      </c>
      <c r="R1002" s="413"/>
      <c r="S1002" s="475" t="s">
        <v>2129</v>
      </c>
      <c r="T1002" s="450"/>
      <c r="U1002" s="83">
        <v>0.17</v>
      </c>
      <c r="V1002" s="43">
        <v>90</v>
      </c>
      <c r="W1002" s="40">
        <v>80</v>
      </c>
    </row>
    <row r="1003" spans="1:23" ht="16.5" customHeight="1" x14ac:dyDescent="0.25">
      <c r="A1003" s="154" t="s">
        <v>1172</v>
      </c>
      <c r="B1003" s="449" t="s">
        <v>1855</v>
      </c>
      <c r="C1003" s="449"/>
      <c r="D1003" s="449"/>
      <c r="E1003" s="449"/>
      <c r="F1003" s="449"/>
      <c r="G1003" s="449"/>
      <c r="H1003" s="449"/>
      <c r="I1003" s="449"/>
      <c r="J1003" s="449"/>
      <c r="K1003" s="449"/>
      <c r="L1003" s="449"/>
      <c r="M1003" s="449"/>
      <c r="N1003" s="449"/>
      <c r="O1003" s="449"/>
      <c r="P1003" s="423"/>
      <c r="Q1003" s="398" t="s">
        <v>1088</v>
      </c>
      <c r="R1003" s="413"/>
      <c r="S1003" s="475" t="s">
        <v>2129</v>
      </c>
      <c r="T1003" s="450"/>
      <c r="U1003" s="83">
        <v>0.45</v>
      </c>
      <c r="V1003" s="43">
        <v>240</v>
      </c>
      <c r="W1003" s="40">
        <v>210</v>
      </c>
    </row>
    <row r="1004" spans="1:23" ht="16.5" customHeight="1" x14ac:dyDescent="0.25">
      <c r="A1004" s="154" t="s">
        <v>1173</v>
      </c>
      <c r="B1004" s="449" t="s">
        <v>1856</v>
      </c>
      <c r="C1004" s="449"/>
      <c r="D1004" s="449"/>
      <c r="E1004" s="449"/>
      <c r="F1004" s="449"/>
      <c r="G1004" s="449"/>
      <c r="H1004" s="449"/>
      <c r="I1004" s="449"/>
      <c r="J1004" s="449"/>
      <c r="K1004" s="449"/>
      <c r="L1004" s="449"/>
      <c r="M1004" s="449"/>
      <c r="N1004" s="449"/>
      <c r="O1004" s="449"/>
      <c r="P1004" s="423"/>
      <c r="Q1004" s="398" t="s">
        <v>1133</v>
      </c>
      <c r="R1004" s="413"/>
      <c r="S1004" s="475" t="s">
        <v>2130</v>
      </c>
      <c r="T1004" s="450"/>
      <c r="U1004" s="83">
        <v>0.6</v>
      </c>
      <c r="V1004" s="43">
        <v>360</v>
      </c>
      <c r="W1004" s="40">
        <v>310</v>
      </c>
    </row>
    <row r="1005" spans="1:23" ht="16.5" customHeight="1" x14ac:dyDescent="0.25">
      <c r="A1005" s="154" t="s">
        <v>1174</v>
      </c>
      <c r="B1005" s="449" t="s">
        <v>1857</v>
      </c>
      <c r="C1005" s="449"/>
      <c r="D1005" s="449"/>
      <c r="E1005" s="449"/>
      <c r="F1005" s="449"/>
      <c r="G1005" s="449"/>
      <c r="H1005" s="449"/>
      <c r="I1005" s="449"/>
      <c r="J1005" s="449"/>
      <c r="K1005" s="449"/>
      <c r="L1005" s="449"/>
      <c r="M1005" s="449"/>
      <c r="N1005" s="449"/>
      <c r="O1005" s="449"/>
      <c r="P1005" s="423"/>
      <c r="Q1005" s="398" t="s">
        <v>1088</v>
      </c>
      <c r="R1005" s="413"/>
      <c r="S1005" s="475" t="s">
        <v>2129</v>
      </c>
      <c r="T1005" s="450"/>
      <c r="U1005" s="83">
        <v>0.49</v>
      </c>
      <c r="V1005" s="43">
        <v>260</v>
      </c>
      <c r="W1005" s="40">
        <v>230</v>
      </c>
    </row>
    <row r="1006" spans="1:23" ht="16.5" customHeight="1" x14ac:dyDescent="0.25">
      <c r="A1006" s="154" t="s">
        <v>1175</v>
      </c>
      <c r="B1006" s="449" t="s">
        <v>1858</v>
      </c>
      <c r="C1006" s="449"/>
      <c r="D1006" s="449"/>
      <c r="E1006" s="449"/>
      <c r="F1006" s="449"/>
      <c r="G1006" s="449"/>
      <c r="H1006" s="449"/>
      <c r="I1006" s="449"/>
      <c r="J1006" s="449"/>
      <c r="K1006" s="449"/>
      <c r="L1006" s="449"/>
      <c r="M1006" s="449"/>
      <c r="N1006" s="449"/>
      <c r="O1006" s="449"/>
      <c r="P1006" s="423"/>
      <c r="Q1006" s="398" t="s">
        <v>1138</v>
      </c>
      <c r="R1006" s="413"/>
      <c r="S1006" s="475" t="s">
        <v>2129</v>
      </c>
      <c r="T1006" s="450"/>
      <c r="U1006" s="83">
        <v>0.51</v>
      </c>
      <c r="V1006" s="43">
        <v>280</v>
      </c>
      <c r="W1006" s="40">
        <v>240</v>
      </c>
    </row>
    <row r="1007" spans="1:23" ht="17.25" customHeight="1" x14ac:dyDescent="0.25">
      <c r="A1007" s="154" t="s">
        <v>1176</v>
      </c>
      <c r="B1007" s="449" t="s">
        <v>1859</v>
      </c>
      <c r="C1007" s="449"/>
      <c r="D1007" s="449"/>
      <c r="E1007" s="449"/>
      <c r="F1007" s="449"/>
      <c r="G1007" s="449"/>
      <c r="H1007" s="449"/>
      <c r="I1007" s="449"/>
      <c r="J1007" s="449"/>
      <c r="K1007" s="449"/>
      <c r="L1007" s="449"/>
      <c r="M1007" s="449"/>
      <c r="N1007" s="449"/>
      <c r="O1007" s="449"/>
      <c r="P1007" s="423"/>
      <c r="Q1007" s="398" t="s">
        <v>1088</v>
      </c>
      <c r="R1007" s="413"/>
      <c r="S1007" s="475" t="s">
        <v>2130</v>
      </c>
      <c r="T1007" s="450"/>
      <c r="U1007" s="83">
        <v>0.44</v>
      </c>
      <c r="V1007" s="43">
        <v>260</v>
      </c>
      <c r="W1007" s="40">
        <v>230</v>
      </c>
    </row>
    <row r="1008" spans="1:23" ht="16.5" customHeight="1" x14ac:dyDescent="0.25">
      <c r="A1008" s="154" t="s">
        <v>224</v>
      </c>
      <c r="B1008" s="350" t="s">
        <v>1860</v>
      </c>
      <c r="C1008" s="350"/>
      <c r="D1008" s="350"/>
      <c r="E1008" s="350"/>
      <c r="F1008" s="350"/>
      <c r="G1008" s="350"/>
      <c r="H1008" s="350"/>
      <c r="I1008" s="350"/>
      <c r="J1008" s="350"/>
      <c r="K1008" s="350"/>
      <c r="L1008" s="350"/>
      <c r="M1008" s="350"/>
      <c r="N1008" s="350"/>
      <c r="O1008" s="350"/>
      <c r="P1008" s="351"/>
      <c r="Q1008" s="398" t="s">
        <v>1139</v>
      </c>
      <c r="R1008" s="413"/>
      <c r="S1008" s="475" t="s">
        <v>2130</v>
      </c>
      <c r="T1008" s="450"/>
      <c r="U1008" s="83">
        <v>0.14000000000000001</v>
      </c>
      <c r="V1008" s="43">
        <v>90</v>
      </c>
      <c r="W1008" s="40">
        <v>80</v>
      </c>
    </row>
    <row r="1009" spans="1:23" ht="23.25" customHeight="1" x14ac:dyDescent="0.3">
      <c r="A1009" s="538" t="s">
        <v>1177</v>
      </c>
      <c r="B1009" s="539"/>
      <c r="C1009" s="539"/>
      <c r="D1009" s="539"/>
      <c r="E1009" s="539"/>
      <c r="F1009" s="539"/>
      <c r="G1009" s="539"/>
      <c r="H1009" s="539"/>
      <c r="I1009" s="539"/>
      <c r="J1009" s="539"/>
      <c r="K1009" s="539"/>
      <c r="L1009" s="539"/>
      <c r="M1009" s="539"/>
      <c r="N1009" s="539"/>
      <c r="O1009" s="539"/>
      <c r="P1009" s="539"/>
      <c r="Q1009" s="539"/>
      <c r="R1009" s="539"/>
      <c r="S1009" s="539"/>
      <c r="T1009" s="539"/>
      <c r="U1009" s="539"/>
      <c r="V1009" s="539"/>
      <c r="W1009" s="540"/>
    </row>
    <row r="1010" spans="1:23" ht="33" customHeight="1" x14ac:dyDescent="0.25">
      <c r="A1010" s="153" t="s">
        <v>1178</v>
      </c>
      <c r="B1010" s="449" t="s">
        <v>1179</v>
      </c>
      <c r="C1010" s="449"/>
      <c r="D1010" s="449"/>
      <c r="E1010" s="449"/>
      <c r="F1010" s="449"/>
      <c r="G1010" s="449"/>
      <c r="H1010" s="449"/>
      <c r="I1010" s="449"/>
      <c r="J1010" s="449"/>
      <c r="K1010" s="449"/>
      <c r="L1010" s="449"/>
      <c r="M1010" s="449"/>
      <c r="N1010" s="449"/>
      <c r="O1010" s="449"/>
      <c r="P1010" s="423"/>
      <c r="Q1010" s="398"/>
      <c r="R1010" s="413"/>
      <c r="S1010" s="475"/>
      <c r="T1010" s="450"/>
      <c r="U1010" s="7"/>
      <c r="V1010" s="43"/>
      <c r="W1010" s="40"/>
    </row>
    <row r="1011" spans="1:23" ht="16.5" customHeight="1" x14ac:dyDescent="0.25">
      <c r="A1011" s="24"/>
      <c r="B1011" s="449" t="s">
        <v>1051</v>
      </c>
      <c r="C1011" s="449"/>
      <c r="D1011" s="449"/>
      <c r="E1011" s="449"/>
      <c r="F1011" s="449"/>
      <c r="G1011" s="449"/>
      <c r="H1011" s="449"/>
      <c r="I1011" s="449"/>
      <c r="J1011" s="449"/>
      <c r="K1011" s="449"/>
      <c r="L1011" s="449"/>
      <c r="M1011" s="449"/>
      <c r="N1011" s="449"/>
      <c r="O1011" s="449"/>
      <c r="P1011" s="423"/>
      <c r="Q1011" s="398" t="s">
        <v>1058</v>
      </c>
      <c r="R1011" s="413"/>
      <c r="S1011" s="475" t="s">
        <v>2130</v>
      </c>
      <c r="T1011" s="450"/>
      <c r="U1011" s="83">
        <v>0.36</v>
      </c>
      <c r="V1011" s="43">
        <v>230</v>
      </c>
      <c r="W1011" s="40">
        <v>190</v>
      </c>
    </row>
    <row r="1012" spans="1:23" ht="16.5" customHeight="1" x14ac:dyDescent="0.25">
      <c r="A1012" s="24"/>
      <c r="B1012" s="449" t="s">
        <v>327</v>
      </c>
      <c r="C1012" s="449"/>
      <c r="D1012" s="449"/>
      <c r="E1012" s="449"/>
      <c r="F1012" s="449"/>
      <c r="G1012" s="449"/>
      <c r="H1012" s="449"/>
      <c r="I1012" s="449"/>
      <c r="J1012" s="449"/>
      <c r="K1012" s="449"/>
      <c r="L1012" s="449"/>
      <c r="M1012" s="449"/>
      <c r="N1012" s="449"/>
      <c r="O1012" s="449"/>
      <c r="P1012" s="423"/>
      <c r="Q1012" s="398" t="s">
        <v>1031</v>
      </c>
      <c r="R1012" s="413"/>
      <c r="S1012" s="475" t="s">
        <v>1032</v>
      </c>
      <c r="T1012" s="450"/>
      <c r="U1012" s="83">
        <v>0.42</v>
      </c>
      <c r="V1012" s="43">
        <v>250</v>
      </c>
      <c r="W1012" s="40">
        <v>220</v>
      </c>
    </row>
    <row r="1013" spans="1:23" ht="16.5" customHeight="1" x14ac:dyDescent="0.25">
      <c r="A1013" s="24"/>
      <c r="B1013" s="449" t="s">
        <v>328</v>
      </c>
      <c r="C1013" s="449"/>
      <c r="D1013" s="449"/>
      <c r="E1013" s="449"/>
      <c r="F1013" s="449"/>
      <c r="G1013" s="449"/>
      <c r="H1013" s="449"/>
      <c r="I1013" s="449"/>
      <c r="J1013" s="449"/>
      <c r="K1013" s="449"/>
      <c r="L1013" s="449"/>
      <c r="M1013" s="449"/>
      <c r="N1013" s="449"/>
      <c r="O1013" s="449"/>
      <c r="P1013" s="423"/>
      <c r="Q1013" s="398" t="s">
        <v>1031</v>
      </c>
      <c r="R1013" s="413"/>
      <c r="S1013" s="475" t="s">
        <v>1031</v>
      </c>
      <c r="T1013" s="450"/>
      <c r="U1013" s="83">
        <v>0.5</v>
      </c>
      <c r="V1013" s="43">
        <v>300</v>
      </c>
      <c r="W1013" s="40">
        <v>260</v>
      </c>
    </row>
    <row r="1014" spans="1:23" ht="16.5" customHeight="1" x14ac:dyDescent="0.25">
      <c r="A1014" s="24"/>
      <c r="B1014" s="449" t="s">
        <v>1180</v>
      </c>
      <c r="C1014" s="449"/>
      <c r="D1014" s="449"/>
      <c r="E1014" s="449"/>
      <c r="F1014" s="449"/>
      <c r="G1014" s="449"/>
      <c r="H1014" s="449"/>
      <c r="I1014" s="449"/>
      <c r="J1014" s="449"/>
      <c r="K1014" s="449"/>
      <c r="L1014" s="449"/>
      <c r="M1014" s="449"/>
      <c r="N1014" s="449"/>
      <c r="O1014" s="449"/>
      <c r="P1014" s="423"/>
      <c r="Q1014" s="398" t="s">
        <v>1031</v>
      </c>
      <c r="R1014" s="413"/>
      <c r="S1014" s="475" t="s">
        <v>1031</v>
      </c>
      <c r="T1014" s="450"/>
      <c r="U1014" s="83">
        <v>0.57999999999999996</v>
      </c>
      <c r="V1014" s="43">
        <v>350</v>
      </c>
      <c r="W1014" s="40">
        <v>300</v>
      </c>
    </row>
    <row r="1015" spans="1:23" ht="33" customHeight="1" x14ac:dyDescent="0.25">
      <c r="A1015" s="153" t="s">
        <v>1181</v>
      </c>
      <c r="B1015" s="449" t="s">
        <v>1182</v>
      </c>
      <c r="C1015" s="449"/>
      <c r="D1015" s="449"/>
      <c r="E1015" s="449"/>
      <c r="F1015" s="449"/>
      <c r="G1015" s="449"/>
      <c r="H1015" s="449"/>
      <c r="I1015" s="449"/>
      <c r="J1015" s="449"/>
      <c r="K1015" s="449"/>
      <c r="L1015" s="449"/>
      <c r="M1015" s="449"/>
      <c r="N1015" s="449"/>
      <c r="O1015" s="449"/>
      <c r="P1015" s="423"/>
      <c r="Q1015" s="398"/>
      <c r="R1015" s="413"/>
      <c r="S1015" s="475"/>
      <c r="T1015" s="450"/>
      <c r="U1015" s="83"/>
      <c r="V1015" s="43"/>
      <c r="W1015" s="40" t="s">
        <v>1039</v>
      </c>
    </row>
    <row r="1016" spans="1:23" ht="16.5" customHeight="1" x14ac:dyDescent="0.25">
      <c r="A1016" s="153"/>
      <c r="B1016" s="448" t="s">
        <v>1183</v>
      </c>
      <c r="C1016" s="449"/>
      <c r="D1016" s="449"/>
      <c r="E1016" s="449"/>
      <c r="F1016" s="449"/>
      <c r="G1016" s="449"/>
      <c r="H1016" s="449"/>
      <c r="I1016" s="449"/>
      <c r="J1016" s="449"/>
      <c r="K1016" s="449"/>
      <c r="L1016" s="449"/>
      <c r="M1016" s="449"/>
      <c r="N1016" s="449"/>
      <c r="O1016" s="449"/>
      <c r="P1016" s="423"/>
      <c r="Q1016" s="398" t="s">
        <v>1184</v>
      </c>
      <c r="R1016" s="413"/>
      <c r="S1016" s="475" t="s">
        <v>2130</v>
      </c>
      <c r="T1016" s="450"/>
      <c r="U1016" s="83">
        <v>0.12</v>
      </c>
      <c r="V1016" s="43">
        <v>80</v>
      </c>
      <c r="W1016" s="40">
        <v>60</v>
      </c>
    </row>
    <row r="1017" spans="1:23" ht="16.5" customHeight="1" x14ac:dyDescent="0.25">
      <c r="A1017" s="153"/>
      <c r="B1017" s="449" t="s">
        <v>1185</v>
      </c>
      <c r="C1017" s="449"/>
      <c r="D1017" s="449"/>
      <c r="E1017" s="449"/>
      <c r="F1017" s="449"/>
      <c r="G1017" s="449"/>
      <c r="H1017" s="449"/>
      <c r="I1017" s="449"/>
      <c r="J1017" s="449"/>
      <c r="K1017" s="449"/>
      <c r="L1017" s="449"/>
      <c r="M1017" s="449"/>
      <c r="N1017" s="449"/>
      <c r="O1017" s="449"/>
      <c r="P1017" s="423"/>
      <c r="Q1017" s="398" t="s">
        <v>1031</v>
      </c>
      <c r="R1017" s="413"/>
      <c r="S1017" s="475" t="s">
        <v>1032</v>
      </c>
      <c r="T1017" s="450"/>
      <c r="U1017" s="83">
        <v>0.15</v>
      </c>
      <c r="V1017" s="43">
        <v>90</v>
      </c>
      <c r="W1017" s="40">
        <v>80</v>
      </c>
    </row>
    <row r="1018" spans="1:23" ht="16.5" customHeight="1" x14ac:dyDescent="0.25">
      <c r="A1018" s="153"/>
      <c r="B1018" s="449" t="s">
        <v>1186</v>
      </c>
      <c r="C1018" s="449"/>
      <c r="D1018" s="449"/>
      <c r="E1018" s="449"/>
      <c r="F1018" s="449"/>
      <c r="G1018" s="449"/>
      <c r="H1018" s="449"/>
      <c r="I1018" s="449"/>
      <c r="J1018" s="449"/>
      <c r="K1018" s="449"/>
      <c r="L1018" s="449"/>
      <c r="M1018" s="449"/>
      <c r="N1018" s="449"/>
      <c r="O1018" s="449"/>
      <c r="P1018" s="423"/>
      <c r="Q1018" s="398" t="s">
        <v>1031</v>
      </c>
      <c r="R1018" s="413"/>
      <c r="S1018" s="475" t="s">
        <v>1031</v>
      </c>
      <c r="T1018" s="450"/>
      <c r="U1018" s="83">
        <v>0.24</v>
      </c>
      <c r="V1018" s="43">
        <v>150</v>
      </c>
      <c r="W1018" s="40">
        <v>130</v>
      </c>
    </row>
    <row r="1019" spans="1:23" ht="16.5" customHeight="1" x14ac:dyDescent="0.25">
      <c r="A1019" s="153"/>
      <c r="B1019" s="449" t="s">
        <v>1187</v>
      </c>
      <c r="C1019" s="449"/>
      <c r="D1019" s="449"/>
      <c r="E1019" s="449"/>
      <c r="F1019" s="449"/>
      <c r="G1019" s="449"/>
      <c r="H1019" s="449"/>
      <c r="I1019" s="449"/>
      <c r="J1019" s="449"/>
      <c r="K1019" s="449"/>
      <c r="L1019" s="449"/>
      <c r="M1019" s="449"/>
      <c r="N1019" s="449"/>
      <c r="O1019" s="449"/>
      <c r="P1019" s="423"/>
      <c r="Q1019" s="398"/>
      <c r="R1019" s="413"/>
      <c r="S1019" s="475"/>
      <c r="T1019" s="450"/>
      <c r="U1019" s="83"/>
      <c r="V1019" s="43">
        <v>0</v>
      </c>
      <c r="W1019" s="40">
        <v>0</v>
      </c>
    </row>
    <row r="1020" spans="1:23" ht="16.5" customHeight="1" x14ac:dyDescent="0.25">
      <c r="A1020" s="153" t="s">
        <v>1189</v>
      </c>
      <c r="B1020" s="449" t="s">
        <v>1190</v>
      </c>
      <c r="C1020" s="449"/>
      <c r="D1020" s="449"/>
      <c r="E1020" s="449"/>
      <c r="F1020" s="449"/>
      <c r="G1020" s="449"/>
      <c r="H1020" s="449"/>
      <c r="I1020" s="449"/>
      <c r="J1020" s="449"/>
      <c r="K1020" s="449"/>
      <c r="L1020" s="449"/>
      <c r="M1020" s="449"/>
      <c r="N1020" s="449"/>
      <c r="O1020" s="449"/>
      <c r="P1020" s="423"/>
      <c r="Q1020" s="398" t="s">
        <v>1188</v>
      </c>
      <c r="R1020" s="413"/>
      <c r="S1020" s="475" t="s">
        <v>2130</v>
      </c>
      <c r="T1020" s="450"/>
      <c r="U1020" s="83">
        <v>0.15</v>
      </c>
      <c r="V1020" s="43">
        <v>90</v>
      </c>
      <c r="W1020" s="40">
        <v>80</v>
      </c>
    </row>
    <row r="1021" spans="1:23" ht="33" customHeight="1" x14ac:dyDescent="0.25">
      <c r="A1021" s="155" t="s">
        <v>1191</v>
      </c>
      <c r="B1021" s="350" t="s">
        <v>1192</v>
      </c>
      <c r="C1021" s="350"/>
      <c r="D1021" s="350"/>
      <c r="E1021" s="350"/>
      <c r="F1021" s="350"/>
      <c r="G1021" s="350"/>
      <c r="H1021" s="350"/>
      <c r="I1021" s="350"/>
      <c r="J1021" s="350"/>
      <c r="K1021" s="350"/>
      <c r="L1021" s="350"/>
      <c r="M1021" s="350"/>
      <c r="N1021" s="350"/>
      <c r="O1021" s="350"/>
      <c r="P1021" s="351"/>
      <c r="Q1021" s="475" t="s">
        <v>1193</v>
      </c>
      <c r="R1021" s="450"/>
      <c r="S1021" s="475" t="s">
        <v>2130</v>
      </c>
      <c r="T1021" s="450"/>
      <c r="U1021" s="83">
        <v>0.03</v>
      </c>
      <c r="V1021" s="43">
        <v>10</v>
      </c>
      <c r="W1021" s="40">
        <v>10</v>
      </c>
    </row>
    <row r="1022" spans="1:23" ht="16.5" customHeight="1" x14ac:dyDescent="0.25">
      <c r="A1022" s="153" t="s">
        <v>1194</v>
      </c>
      <c r="B1022" s="449" t="s">
        <v>1195</v>
      </c>
      <c r="C1022" s="449"/>
      <c r="D1022" s="449"/>
      <c r="E1022" s="449"/>
      <c r="F1022" s="449"/>
      <c r="G1022" s="449"/>
      <c r="H1022" s="449"/>
      <c r="I1022" s="449"/>
      <c r="J1022" s="449"/>
      <c r="K1022" s="449"/>
      <c r="L1022" s="449"/>
      <c r="M1022" s="449"/>
      <c r="N1022" s="449"/>
      <c r="O1022" s="449"/>
      <c r="P1022" s="423"/>
      <c r="Q1022" s="398" t="s">
        <v>1093</v>
      </c>
      <c r="R1022" s="413"/>
      <c r="S1022" s="475" t="s">
        <v>2130</v>
      </c>
      <c r="T1022" s="450"/>
      <c r="U1022" s="83">
        <v>0.12</v>
      </c>
      <c r="V1022" s="43">
        <v>80</v>
      </c>
      <c r="W1022" s="40">
        <v>60</v>
      </c>
    </row>
    <row r="1023" spans="1:23" ht="16.5" customHeight="1" x14ac:dyDescent="0.25">
      <c r="A1023" s="153"/>
      <c r="B1023" s="449" t="s">
        <v>1196</v>
      </c>
      <c r="C1023" s="449"/>
      <c r="D1023" s="449"/>
      <c r="E1023" s="449"/>
      <c r="F1023" s="449"/>
      <c r="G1023" s="449"/>
      <c r="H1023" s="449"/>
      <c r="I1023" s="449"/>
      <c r="J1023" s="449"/>
      <c r="K1023" s="449"/>
      <c r="L1023" s="449"/>
      <c r="M1023" s="449"/>
      <c r="N1023" s="449"/>
      <c r="O1023" s="449"/>
      <c r="P1023" s="423"/>
      <c r="Q1023" s="398" t="s">
        <v>1093</v>
      </c>
      <c r="R1023" s="413"/>
      <c r="S1023" s="475" t="s">
        <v>2130</v>
      </c>
      <c r="T1023" s="450"/>
      <c r="U1023" s="83">
        <v>0.16</v>
      </c>
      <c r="V1023" s="43">
        <v>100</v>
      </c>
      <c r="W1023" s="40">
        <v>90</v>
      </c>
    </row>
    <row r="1024" spans="1:23" ht="16.5" customHeight="1" x14ac:dyDescent="0.25">
      <c r="A1024" s="153"/>
      <c r="B1024" s="449" t="s">
        <v>1094</v>
      </c>
      <c r="C1024" s="449"/>
      <c r="D1024" s="449"/>
      <c r="E1024" s="449"/>
      <c r="F1024" s="449"/>
      <c r="G1024" s="449"/>
      <c r="H1024" s="449"/>
      <c r="I1024" s="449"/>
      <c r="J1024" s="449"/>
      <c r="K1024" s="449"/>
      <c r="L1024" s="449"/>
      <c r="M1024" s="449"/>
      <c r="N1024" s="449"/>
      <c r="O1024" s="449"/>
      <c r="P1024" s="423"/>
      <c r="Q1024" s="398" t="s">
        <v>1031</v>
      </c>
      <c r="R1024" s="413"/>
      <c r="S1024" s="475" t="s">
        <v>1032</v>
      </c>
      <c r="T1024" s="450"/>
      <c r="U1024" s="83">
        <v>0.21</v>
      </c>
      <c r="V1024" s="43">
        <v>130</v>
      </c>
      <c r="W1024" s="40">
        <v>110</v>
      </c>
    </row>
    <row r="1025" spans="1:23" ht="33" customHeight="1" x14ac:dyDescent="0.25">
      <c r="A1025" s="153" t="s">
        <v>1197</v>
      </c>
      <c r="B1025" s="448" t="s">
        <v>1916</v>
      </c>
      <c r="C1025" s="449"/>
      <c r="D1025" s="449"/>
      <c r="E1025" s="449"/>
      <c r="F1025" s="449"/>
      <c r="G1025" s="449"/>
      <c r="H1025" s="449"/>
      <c r="I1025" s="449"/>
      <c r="J1025" s="449"/>
      <c r="K1025" s="449"/>
      <c r="L1025" s="449"/>
      <c r="M1025" s="449"/>
      <c r="N1025" s="449"/>
      <c r="O1025" s="449"/>
      <c r="P1025" s="423"/>
      <c r="Q1025" s="398" t="s">
        <v>1198</v>
      </c>
      <c r="R1025" s="413"/>
      <c r="S1025" s="475" t="s">
        <v>2136</v>
      </c>
      <c r="T1025" s="450"/>
      <c r="U1025" s="83">
        <v>0.79</v>
      </c>
      <c r="V1025" s="43">
        <v>490</v>
      </c>
      <c r="W1025" s="40">
        <v>420</v>
      </c>
    </row>
    <row r="1026" spans="1:23" ht="33" customHeight="1" x14ac:dyDescent="0.25">
      <c r="A1026" s="153"/>
      <c r="B1026" s="200"/>
      <c r="C1026" s="200"/>
      <c r="D1026" s="200"/>
      <c r="E1026" s="200"/>
      <c r="F1026" s="200"/>
      <c r="G1026" s="200"/>
      <c r="H1026" s="200"/>
      <c r="I1026" s="200"/>
      <c r="J1026" s="200"/>
      <c r="K1026" s="200"/>
      <c r="L1026" s="200"/>
      <c r="M1026" s="200"/>
      <c r="N1026" s="200"/>
      <c r="O1026" s="200"/>
      <c r="P1026" s="200"/>
      <c r="Q1026" s="198"/>
      <c r="R1026" s="198"/>
      <c r="S1026" s="199"/>
      <c r="T1026" s="199"/>
      <c r="U1026" s="177"/>
      <c r="V1026" s="47"/>
      <c r="W1026" s="176"/>
    </row>
    <row r="1027" spans="1:23" ht="24.75" customHeight="1" x14ac:dyDescent="0.25">
      <c r="A1027" s="494" t="s">
        <v>1199</v>
      </c>
      <c r="B1027" s="495"/>
      <c r="C1027" s="495"/>
      <c r="D1027" s="495"/>
      <c r="E1027" s="495"/>
      <c r="F1027" s="495"/>
      <c r="G1027" s="495"/>
      <c r="H1027" s="495"/>
      <c r="I1027" s="495"/>
      <c r="J1027" s="495"/>
      <c r="K1027" s="495"/>
      <c r="L1027" s="495"/>
      <c r="M1027" s="495"/>
      <c r="N1027" s="495"/>
      <c r="O1027" s="495"/>
      <c r="P1027" s="495"/>
      <c r="Q1027" s="495"/>
      <c r="R1027" s="495"/>
      <c r="S1027" s="495"/>
      <c r="T1027" s="495"/>
      <c r="U1027" s="495"/>
      <c r="V1027" s="495"/>
      <c r="W1027" s="496"/>
    </row>
    <row r="1028" spans="1:23" ht="16.5" customHeight="1" x14ac:dyDescent="0.25">
      <c r="A1028" s="153" t="s">
        <v>1200</v>
      </c>
      <c r="B1028" s="448" t="s">
        <v>1201</v>
      </c>
      <c r="C1028" s="449"/>
      <c r="D1028" s="449"/>
      <c r="E1028" s="449"/>
      <c r="F1028" s="449"/>
      <c r="G1028" s="449"/>
      <c r="H1028" s="449"/>
      <c r="I1028" s="449"/>
      <c r="J1028" s="449"/>
      <c r="K1028" s="449"/>
      <c r="L1028" s="449"/>
      <c r="M1028" s="449"/>
      <c r="N1028" s="449"/>
      <c r="O1028" s="449"/>
      <c r="P1028" s="423"/>
      <c r="Q1028" s="398" t="s">
        <v>1202</v>
      </c>
      <c r="R1028" s="413"/>
      <c r="S1028" s="475" t="s">
        <v>2129</v>
      </c>
      <c r="T1028" s="450"/>
      <c r="U1028" s="83">
        <v>0.4</v>
      </c>
      <c r="V1028" s="43">
        <v>210</v>
      </c>
      <c r="W1028" s="40">
        <v>180</v>
      </c>
    </row>
    <row r="1029" spans="1:23" ht="16.5" customHeight="1" x14ac:dyDescent="0.25">
      <c r="A1029" s="153"/>
      <c r="B1029" s="541" t="s">
        <v>1203</v>
      </c>
      <c r="C1029" s="449"/>
      <c r="D1029" s="449"/>
      <c r="E1029" s="449"/>
      <c r="F1029" s="449"/>
      <c r="G1029" s="449"/>
      <c r="H1029" s="449"/>
      <c r="I1029" s="449"/>
      <c r="J1029" s="449"/>
      <c r="K1029" s="449"/>
      <c r="L1029" s="449"/>
      <c r="M1029" s="449"/>
      <c r="N1029" s="449"/>
      <c r="O1029" s="449"/>
      <c r="P1029" s="423"/>
      <c r="Q1029" s="398"/>
      <c r="R1029" s="413"/>
      <c r="S1029" s="475"/>
      <c r="T1029" s="450"/>
      <c r="U1029" s="83"/>
      <c r="V1029" s="43"/>
      <c r="W1029" s="40" t="s">
        <v>1039</v>
      </c>
    </row>
    <row r="1030" spans="1:23" ht="17.25" customHeight="1" x14ac:dyDescent="0.25">
      <c r="A1030" s="153" t="s">
        <v>1204</v>
      </c>
      <c r="B1030" s="449" t="s">
        <v>1205</v>
      </c>
      <c r="C1030" s="449"/>
      <c r="D1030" s="449"/>
      <c r="E1030" s="449"/>
      <c r="F1030" s="449"/>
      <c r="G1030" s="449"/>
      <c r="H1030" s="449"/>
      <c r="I1030" s="449"/>
      <c r="J1030" s="449"/>
      <c r="K1030" s="449"/>
      <c r="L1030" s="449"/>
      <c r="M1030" s="449"/>
      <c r="N1030" s="449"/>
      <c r="O1030" s="449"/>
      <c r="P1030" s="423"/>
      <c r="Q1030" s="398" t="s">
        <v>1133</v>
      </c>
      <c r="R1030" s="413"/>
      <c r="S1030" s="475" t="s">
        <v>2129</v>
      </c>
      <c r="T1030" s="450"/>
      <c r="U1030" s="83">
        <v>2.5</v>
      </c>
      <c r="V1030" s="43">
        <v>1350</v>
      </c>
      <c r="W1030" s="40">
        <v>1170</v>
      </c>
    </row>
    <row r="1031" spans="1:23" ht="16.5" customHeight="1" x14ac:dyDescent="0.25">
      <c r="A1031" s="153" t="s">
        <v>1206</v>
      </c>
      <c r="B1031" s="449" t="s">
        <v>1207</v>
      </c>
      <c r="C1031" s="449"/>
      <c r="D1031" s="449"/>
      <c r="E1031" s="449"/>
      <c r="F1031" s="449"/>
      <c r="G1031" s="449"/>
      <c r="H1031" s="449"/>
      <c r="I1031" s="449"/>
      <c r="J1031" s="449"/>
      <c r="K1031" s="449"/>
      <c r="L1031" s="449"/>
      <c r="M1031" s="449"/>
      <c r="N1031" s="449"/>
      <c r="O1031" s="449"/>
      <c r="P1031" s="423"/>
      <c r="Q1031" s="398" t="s">
        <v>1133</v>
      </c>
      <c r="R1031" s="413"/>
      <c r="S1031" s="475" t="s">
        <v>2129</v>
      </c>
      <c r="T1031" s="450"/>
      <c r="U1031" s="83">
        <v>0.72</v>
      </c>
      <c r="V1031" s="43">
        <v>390</v>
      </c>
      <c r="W1031" s="40">
        <v>330</v>
      </c>
    </row>
    <row r="1032" spans="1:23" ht="16.5" customHeight="1" x14ac:dyDescent="0.25">
      <c r="A1032" s="153" t="s">
        <v>1208</v>
      </c>
      <c r="B1032" s="449" t="s">
        <v>1209</v>
      </c>
      <c r="C1032" s="449"/>
      <c r="D1032" s="449"/>
      <c r="E1032" s="449"/>
      <c r="F1032" s="449"/>
      <c r="G1032" s="449"/>
      <c r="H1032" s="449"/>
      <c r="I1032" s="449"/>
      <c r="J1032" s="449"/>
      <c r="K1032" s="449"/>
      <c r="L1032" s="449"/>
      <c r="M1032" s="449"/>
      <c r="N1032" s="449"/>
      <c r="O1032" s="449"/>
      <c r="P1032" s="423"/>
      <c r="Q1032" s="398" t="s">
        <v>1210</v>
      </c>
      <c r="R1032" s="413"/>
      <c r="S1032" s="475" t="s">
        <v>2129</v>
      </c>
      <c r="T1032" s="450"/>
      <c r="U1032" s="83">
        <v>0.28999999999999998</v>
      </c>
      <c r="V1032" s="43">
        <v>160</v>
      </c>
      <c r="W1032" s="40">
        <v>140</v>
      </c>
    </row>
    <row r="1033" spans="1:23" ht="16.5" customHeight="1" x14ac:dyDescent="0.25">
      <c r="A1033" s="153" t="s">
        <v>1211</v>
      </c>
      <c r="B1033" s="449" t="s">
        <v>1212</v>
      </c>
      <c r="C1033" s="449"/>
      <c r="D1033" s="449"/>
      <c r="E1033" s="449"/>
      <c r="F1033" s="449"/>
      <c r="G1033" s="449"/>
      <c r="H1033" s="449"/>
      <c r="I1033" s="449"/>
      <c r="J1033" s="449"/>
      <c r="K1033" s="449"/>
      <c r="L1033" s="449"/>
      <c r="M1033" s="449"/>
      <c r="N1033" s="449"/>
      <c r="O1033" s="449"/>
      <c r="P1033" s="423"/>
      <c r="Q1033" s="398" t="s">
        <v>1213</v>
      </c>
      <c r="R1033" s="413"/>
      <c r="S1033" s="475" t="s">
        <v>2129</v>
      </c>
      <c r="T1033" s="450"/>
      <c r="U1033" s="83">
        <v>1.5</v>
      </c>
      <c r="V1033" s="43">
        <v>810</v>
      </c>
      <c r="W1033" s="40">
        <v>700</v>
      </c>
    </row>
    <row r="1034" spans="1:23" ht="16.5" customHeight="1" x14ac:dyDescent="0.25">
      <c r="A1034" s="153" t="s">
        <v>1214</v>
      </c>
      <c r="B1034" s="449" t="s">
        <v>1215</v>
      </c>
      <c r="C1034" s="449"/>
      <c r="D1034" s="449"/>
      <c r="E1034" s="449"/>
      <c r="F1034" s="449"/>
      <c r="G1034" s="449"/>
      <c r="H1034" s="449"/>
      <c r="I1034" s="449"/>
      <c r="J1034" s="449"/>
      <c r="K1034" s="449"/>
      <c r="L1034" s="449"/>
      <c r="M1034" s="449"/>
      <c r="N1034" s="449"/>
      <c r="O1034" s="449"/>
      <c r="P1034" s="423"/>
      <c r="Q1034" s="398" t="s">
        <v>1216</v>
      </c>
      <c r="R1034" s="413"/>
      <c r="S1034" s="475" t="s">
        <v>2129</v>
      </c>
      <c r="T1034" s="450"/>
      <c r="U1034" s="83">
        <v>0.69</v>
      </c>
      <c r="V1034" s="43">
        <v>380</v>
      </c>
      <c r="W1034" s="40">
        <v>320</v>
      </c>
    </row>
    <row r="1035" spans="1:23" ht="16.5" customHeight="1" x14ac:dyDescent="0.25">
      <c r="A1035" s="153" t="s">
        <v>1217</v>
      </c>
      <c r="B1035" s="449" t="s">
        <v>1219</v>
      </c>
      <c r="C1035" s="449"/>
      <c r="D1035" s="449"/>
      <c r="E1035" s="449"/>
      <c r="F1035" s="449"/>
      <c r="G1035" s="449"/>
      <c r="H1035" s="449"/>
      <c r="I1035" s="449"/>
      <c r="J1035" s="449"/>
      <c r="K1035" s="449"/>
      <c r="L1035" s="449"/>
      <c r="M1035" s="449"/>
      <c r="N1035" s="449"/>
      <c r="O1035" s="449"/>
      <c r="P1035" s="423"/>
      <c r="Q1035" s="398" t="s">
        <v>1088</v>
      </c>
      <c r="R1035" s="413"/>
      <c r="S1035" s="475" t="s">
        <v>2129</v>
      </c>
      <c r="T1035" s="450"/>
      <c r="U1035" s="83">
        <v>0.28999999999999998</v>
      </c>
      <c r="V1035" s="43">
        <v>160</v>
      </c>
      <c r="W1035" s="40">
        <v>140</v>
      </c>
    </row>
    <row r="1036" spans="1:23" ht="16.5" customHeight="1" x14ac:dyDescent="0.25">
      <c r="A1036" s="153" t="s">
        <v>1218</v>
      </c>
      <c r="B1036" s="449" t="s">
        <v>1220</v>
      </c>
      <c r="C1036" s="449"/>
      <c r="D1036" s="449"/>
      <c r="E1036" s="449"/>
      <c r="F1036" s="449"/>
      <c r="G1036" s="449"/>
      <c r="H1036" s="449"/>
      <c r="I1036" s="449"/>
      <c r="J1036" s="449"/>
      <c r="K1036" s="449"/>
      <c r="L1036" s="449"/>
      <c r="M1036" s="449"/>
      <c r="N1036" s="449"/>
      <c r="O1036" s="449"/>
      <c r="P1036" s="423"/>
      <c r="Q1036" s="398" t="s">
        <v>1088</v>
      </c>
      <c r="R1036" s="413"/>
      <c r="S1036" s="475" t="s">
        <v>2129</v>
      </c>
      <c r="T1036" s="450"/>
      <c r="U1036" s="83">
        <v>0.36</v>
      </c>
      <c r="V1036" s="43">
        <v>200</v>
      </c>
      <c r="W1036" s="40">
        <v>170</v>
      </c>
    </row>
    <row r="1037" spans="1:23" ht="16.5" customHeight="1" x14ac:dyDescent="0.25">
      <c r="A1037" s="153" t="s">
        <v>1221</v>
      </c>
      <c r="B1037" s="449" t="s">
        <v>1223</v>
      </c>
      <c r="C1037" s="449"/>
      <c r="D1037" s="449"/>
      <c r="E1037" s="449"/>
      <c r="F1037" s="449"/>
      <c r="G1037" s="449"/>
      <c r="H1037" s="449"/>
      <c r="I1037" s="449"/>
      <c r="J1037" s="449"/>
      <c r="K1037" s="449"/>
      <c r="L1037" s="449"/>
      <c r="M1037" s="449"/>
      <c r="N1037" s="449"/>
      <c r="O1037" s="449"/>
      <c r="P1037" s="423"/>
      <c r="Q1037" s="398" t="s">
        <v>1222</v>
      </c>
      <c r="R1037" s="413"/>
      <c r="S1037" s="475" t="s">
        <v>2129</v>
      </c>
      <c r="T1037" s="450"/>
      <c r="U1037" s="83">
        <v>0.15</v>
      </c>
      <c r="V1037" s="43">
        <v>80</v>
      </c>
      <c r="W1037" s="40">
        <v>60</v>
      </c>
    </row>
    <row r="1038" spans="1:23" ht="16.5" customHeight="1" x14ac:dyDescent="0.25">
      <c r="A1038" s="153" t="s">
        <v>1224</v>
      </c>
      <c r="B1038" s="449" t="s">
        <v>1225</v>
      </c>
      <c r="C1038" s="449"/>
      <c r="D1038" s="449"/>
      <c r="E1038" s="449"/>
      <c r="F1038" s="449"/>
      <c r="G1038" s="449"/>
      <c r="H1038" s="449"/>
      <c r="I1038" s="449"/>
      <c r="J1038" s="449"/>
      <c r="K1038" s="449"/>
      <c r="L1038" s="449"/>
      <c r="M1038" s="449"/>
      <c r="N1038" s="449"/>
      <c r="O1038" s="449"/>
      <c r="P1038" s="423"/>
      <c r="Q1038" s="398" t="s">
        <v>1226</v>
      </c>
      <c r="R1038" s="413"/>
      <c r="S1038" s="475" t="s">
        <v>2129</v>
      </c>
      <c r="T1038" s="450"/>
      <c r="U1038" s="83">
        <v>0.2</v>
      </c>
      <c r="V1038" s="43">
        <v>110</v>
      </c>
      <c r="W1038" s="40">
        <v>100</v>
      </c>
    </row>
    <row r="1039" spans="1:23" ht="16.5" customHeight="1" x14ac:dyDescent="0.25">
      <c r="A1039" s="153" t="s">
        <v>1227</v>
      </c>
      <c r="B1039" s="449" t="s">
        <v>1228</v>
      </c>
      <c r="C1039" s="449"/>
      <c r="D1039" s="449"/>
      <c r="E1039" s="449"/>
      <c r="F1039" s="449"/>
      <c r="G1039" s="449"/>
      <c r="H1039" s="449"/>
      <c r="I1039" s="449"/>
      <c r="J1039" s="449"/>
      <c r="K1039" s="449"/>
      <c r="L1039" s="449"/>
      <c r="M1039" s="449"/>
      <c r="N1039" s="449"/>
      <c r="O1039" s="449"/>
      <c r="P1039" s="423"/>
      <c r="Q1039" s="398" t="s">
        <v>1229</v>
      </c>
      <c r="R1039" s="413"/>
      <c r="S1039" s="475" t="s">
        <v>2129</v>
      </c>
      <c r="T1039" s="450"/>
      <c r="U1039" s="83">
        <v>0.25</v>
      </c>
      <c r="V1039" s="43">
        <v>140</v>
      </c>
      <c r="W1039" s="40">
        <v>120</v>
      </c>
    </row>
    <row r="1040" spans="1:23" ht="16.5" customHeight="1" x14ac:dyDescent="0.25">
      <c r="A1040" s="153" t="s">
        <v>1241</v>
      </c>
      <c r="B1040" s="449" t="s">
        <v>1230</v>
      </c>
      <c r="C1040" s="449"/>
      <c r="D1040" s="449"/>
      <c r="E1040" s="449"/>
      <c r="F1040" s="449"/>
      <c r="G1040" s="449"/>
      <c r="H1040" s="449"/>
      <c r="I1040" s="449"/>
      <c r="J1040" s="449"/>
      <c r="K1040" s="449"/>
      <c r="L1040" s="449"/>
      <c r="M1040" s="449"/>
      <c r="N1040" s="449"/>
      <c r="O1040" s="449"/>
      <c r="P1040" s="423"/>
      <c r="Q1040" s="398" t="s">
        <v>1116</v>
      </c>
      <c r="R1040" s="413"/>
      <c r="S1040" s="475" t="s">
        <v>2129</v>
      </c>
      <c r="T1040" s="450"/>
      <c r="U1040" s="83">
        <v>0.15</v>
      </c>
      <c r="V1040" s="43">
        <v>80</v>
      </c>
      <c r="W1040" s="40">
        <v>60</v>
      </c>
    </row>
    <row r="1041" spans="1:23" ht="16.5" customHeight="1" x14ac:dyDescent="0.25">
      <c r="A1041" s="153" t="s">
        <v>1231</v>
      </c>
      <c r="B1041" s="448" t="s">
        <v>1242</v>
      </c>
      <c r="C1041" s="449"/>
      <c r="D1041" s="449"/>
      <c r="E1041" s="449"/>
      <c r="F1041" s="449"/>
      <c r="G1041" s="449"/>
      <c r="H1041" s="449"/>
      <c r="I1041" s="449"/>
      <c r="J1041" s="449"/>
      <c r="K1041" s="449"/>
      <c r="L1041" s="449"/>
      <c r="M1041" s="449"/>
      <c r="N1041" s="449"/>
      <c r="O1041" s="449"/>
      <c r="P1041" s="423"/>
      <c r="Q1041" s="398" t="s">
        <v>1244</v>
      </c>
      <c r="R1041" s="413"/>
      <c r="S1041" s="475" t="s">
        <v>2129</v>
      </c>
      <c r="T1041" s="450"/>
      <c r="U1041" s="83">
        <v>0.2</v>
      </c>
      <c r="V1041" s="43">
        <v>110</v>
      </c>
      <c r="W1041" s="40">
        <v>100</v>
      </c>
    </row>
    <row r="1042" spans="1:23" ht="16.5" customHeight="1" x14ac:dyDescent="0.25">
      <c r="A1042" s="153" t="s">
        <v>1232</v>
      </c>
      <c r="B1042" s="448" t="s">
        <v>1243</v>
      </c>
      <c r="C1042" s="449"/>
      <c r="D1042" s="449"/>
      <c r="E1042" s="449"/>
      <c r="F1042" s="449"/>
      <c r="G1042" s="449"/>
      <c r="H1042" s="449"/>
      <c r="I1042" s="449"/>
      <c r="J1042" s="449"/>
      <c r="K1042" s="449"/>
      <c r="L1042" s="449"/>
      <c r="M1042" s="449"/>
      <c r="N1042" s="449"/>
      <c r="O1042" s="449"/>
      <c r="P1042" s="423"/>
      <c r="Q1042" s="398" t="s">
        <v>1245</v>
      </c>
      <c r="R1042" s="413"/>
      <c r="S1042" s="475" t="s">
        <v>2129</v>
      </c>
      <c r="T1042" s="450"/>
      <c r="U1042" s="83">
        <v>1.24</v>
      </c>
      <c r="V1042" s="43">
        <v>660</v>
      </c>
      <c r="W1042" s="40">
        <v>570</v>
      </c>
    </row>
    <row r="1043" spans="1:23" ht="16.5" customHeight="1" x14ac:dyDescent="0.25">
      <c r="A1043" s="153" t="s">
        <v>1233</v>
      </c>
      <c r="B1043" s="448" t="s">
        <v>1246</v>
      </c>
      <c r="C1043" s="449"/>
      <c r="D1043" s="449"/>
      <c r="E1043" s="449"/>
      <c r="F1043" s="449"/>
      <c r="G1043" s="449"/>
      <c r="H1043" s="449"/>
      <c r="I1043" s="449"/>
      <c r="J1043" s="449"/>
      <c r="K1043" s="449"/>
      <c r="L1043" s="449"/>
      <c r="M1043" s="449"/>
      <c r="N1043" s="449"/>
      <c r="O1043" s="449"/>
      <c r="P1043" s="423"/>
      <c r="Q1043" s="398" t="s">
        <v>1247</v>
      </c>
      <c r="R1043" s="413"/>
      <c r="S1043" s="475" t="s">
        <v>2129</v>
      </c>
      <c r="T1043" s="450"/>
      <c r="U1043" s="83">
        <v>0.81</v>
      </c>
      <c r="V1043" s="43">
        <v>440</v>
      </c>
      <c r="W1043" s="40">
        <v>380</v>
      </c>
    </row>
    <row r="1044" spans="1:23" ht="16.5" customHeight="1" x14ac:dyDescent="0.25">
      <c r="A1044" s="153" t="s">
        <v>1234</v>
      </c>
      <c r="B1044" s="448" t="s">
        <v>1248</v>
      </c>
      <c r="C1044" s="449"/>
      <c r="D1044" s="449"/>
      <c r="E1044" s="449"/>
      <c r="F1044" s="449"/>
      <c r="G1044" s="449"/>
      <c r="H1044" s="449"/>
      <c r="I1044" s="449"/>
      <c r="J1044" s="449"/>
      <c r="K1044" s="449"/>
      <c r="L1044" s="449"/>
      <c r="M1044" s="449"/>
      <c r="N1044" s="449"/>
      <c r="O1044" s="449"/>
      <c r="P1044" s="423"/>
      <c r="Q1044" s="398" t="s">
        <v>1114</v>
      </c>
      <c r="R1044" s="413"/>
      <c r="S1044" s="475" t="s">
        <v>2129</v>
      </c>
      <c r="T1044" s="450"/>
      <c r="U1044" s="83">
        <v>0.69</v>
      </c>
      <c r="V1044" s="43">
        <v>380</v>
      </c>
      <c r="W1044" s="40">
        <v>320</v>
      </c>
    </row>
    <row r="1045" spans="1:23" ht="16.5" customHeight="1" x14ac:dyDescent="0.25">
      <c r="A1045" s="153" t="s">
        <v>1235</v>
      </c>
      <c r="B1045" s="448" t="s">
        <v>1250</v>
      </c>
      <c r="C1045" s="449"/>
      <c r="D1045" s="449"/>
      <c r="E1045" s="449"/>
      <c r="F1045" s="449"/>
      <c r="G1045" s="449"/>
      <c r="H1045" s="449"/>
      <c r="I1045" s="449"/>
      <c r="J1045" s="449"/>
      <c r="K1045" s="449"/>
      <c r="L1045" s="449"/>
      <c r="M1045" s="449"/>
      <c r="N1045" s="449"/>
      <c r="O1045" s="449"/>
      <c r="P1045" s="423"/>
      <c r="Q1045" s="398" t="s">
        <v>1249</v>
      </c>
      <c r="R1045" s="413"/>
      <c r="S1045" s="475" t="s">
        <v>2129</v>
      </c>
      <c r="T1045" s="450"/>
      <c r="U1045" s="83">
        <v>0.43</v>
      </c>
      <c r="V1045" s="43">
        <v>240</v>
      </c>
      <c r="W1045" s="40">
        <v>210</v>
      </c>
    </row>
    <row r="1046" spans="1:23" ht="16.5" customHeight="1" x14ac:dyDescent="0.25">
      <c r="A1046" s="153" t="s">
        <v>1236</v>
      </c>
      <c r="B1046" s="448" t="s">
        <v>1251</v>
      </c>
      <c r="C1046" s="449"/>
      <c r="D1046" s="449"/>
      <c r="E1046" s="449"/>
      <c r="F1046" s="449"/>
      <c r="G1046" s="449"/>
      <c r="H1046" s="449"/>
      <c r="I1046" s="449"/>
      <c r="J1046" s="449"/>
      <c r="K1046" s="449"/>
      <c r="L1046" s="449"/>
      <c r="M1046" s="449"/>
      <c r="N1046" s="449"/>
      <c r="O1046" s="449"/>
      <c r="P1046" s="423"/>
      <c r="Q1046" s="398" t="s">
        <v>1247</v>
      </c>
      <c r="R1046" s="413"/>
      <c r="S1046" s="475" t="s">
        <v>2129</v>
      </c>
      <c r="T1046" s="450"/>
      <c r="U1046" s="83">
        <v>0.5</v>
      </c>
      <c r="V1046" s="43">
        <v>280</v>
      </c>
      <c r="W1046" s="40">
        <v>240</v>
      </c>
    </row>
    <row r="1047" spans="1:23" ht="16.5" customHeight="1" x14ac:dyDescent="0.25">
      <c r="A1047" s="153" t="s">
        <v>1237</v>
      </c>
      <c r="B1047" s="448" t="s">
        <v>1252</v>
      </c>
      <c r="C1047" s="449"/>
      <c r="D1047" s="449"/>
      <c r="E1047" s="449"/>
      <c r="F1047" s="449"/>
      <c r="G1047" s="449"/>
      <c r="H1047" s="449"/>
      <c r="I1047" s="449"/>
      <c r="J1047" s="449"/>
      <c r="K1047" s="449"/>
      <c r="L1047" s="449"/>
      <c r="M1047" s="449"/>
      <c r="N1047" s="449"/>
      <c r="O1047" s="449"/>
      <c r="P1047" s="423"/>
      <c r="Q1047" s="398" t="s">
        <v>1247</v>
      </c>
      <c r="R1047" s="413"/>
      <c r="S1047" s="475" t="s">
        <v>2129</v>
      </c>
      <c r="T1047" s="450"/>
      <c r="U1047" s="83">
        <v>0.3</v>
      </c>
      <c r="V1047" s="43">
        <v>160</v>
      </c>
      <c r="W1047" s="40">
        <v>140</v>
      </c>
    </row>
    <row r="1048" spans="1:23" ht="16.5" customHeight="1" x14ac:dyDescent="0.25">
      <c r="A1048" s="153" t="s">
        <v>1238</v>
      </c>
      <c r="B1048" s="448" t="s">
        <v>1273</v>
      </c>
      <c r="C1048" s="449"/>
      <c r="D1048" s="449"/>
      <c r="E1048" s="449"/>
      <c r="F1048" s="449"/>
      <c r="G1048" s="449"/>
      <c r="H1048" s="449"/>
      <c r="I1048" s="449"/>
      <c r="J1048" s="449"/>
      <c r="K1048" s="449"/>
      <c r="L1048" s="449"/>
      <c r="M1048" s="449"/>
      <c r="N1048" s="449"/>
      <c r="O1048" s="449"/>
      <c r="P1048" s="423"/>
      <c r="Q1048" s="398" t="s">
        <v>1247</v>
      </c>
      <c r="R1048" s="413"/>
      <c r="S1048" s="475" t="s">
        <v>2129</v>
      </c>
      <c r="T1048" s="450"/>
      <c r="U1048" s="83">
        <v>0.4</v>
      </c>
      <c r="V1048" s="43">
        <v>210</v>
      </c>
      <c r="W1048" s="40">
        <v>180</v>
      </c>
    </row>
    <row r="1049" spans="1:23" ht="16.5" customHeight="1" x14ac:dyDescent="0.25">
      <c r="A1049" s="153" t="s">
        <v>1239</v>
      </c>
      <c r="B1049" s="448" t="s">
        <v>1274</v>
      </c>
      <c r="C1049" s="449"/>
      <c r="D1049" s="449"/>
      <c r="E1049" s="449"/>
      <c r="F1049" s="449"/>
      <c r="G1049" s="449"/>
      <c r="H1049" s="449"/>
      <c r="I1049" s="449"/>
      <c r="J1049" s="449"/>
      <c r="K1049" s="449"/>
      <c r="L1049" s="449"/>
      <c r="M1049" s="449"/>
      <c r="N1049" s="449"/>
      <c r="O1049" s="449"/>
      <c r="P1049" s="423"/>
      <c r="Q1049" s="398" t="s">
        <v>1275</v>
      </c>
      <c r="R1049" s="413"/>
      <c r="S1049" s="475" t="s">
        <v>2129</v>
      </c>
      <c r="T1049" s="450"/>
      <c r="U1049" s="83">
        <v>0.6</v>
      </c>
      <c r="V1049" s="43">
        <v>330</v>
      </c>
      <c r="W1049" s="40">
        <v>280</v>
      </c>
    </row>
    <row r="1050" spans="1:23" ht="16.5" customHeight="1" x14ac:dyDescent="0.25">
      <c r="A1050" s="153" t="s">
        <v>1240</v>
      </c>
      <c r="B1050" s="448" t="s">
        <v>1276</v>
      </c>
      <c r="C1050" s="449"/>
      <c r="D1050" s="449"/>
      <c r="E1050" s="449"/>
      <c r="F1050" s="449"/>
      <c r="G1050" s="449"/>
      <c r="H1050" s="449"/>
      <c r="I1050" s="449"/>
      <c r="J1050" s="449"/>
      <c r="K1050" s="449"/>
      <c r="L1050" s="449"/>
      <c r="M1050" s="449"/>
      <c r="N1050" s="449"/>
      <c r="O1050" s="449"/>
      <c r="P1050" s="423"/>
      <c r="Q1050" s="398" t="s">
        <v>1275</v>
      </c>
      <c r="R1050" s="413"/>
      <c r="S1050" s="475" t="s">
        <v>2129</v>
      </c>
      <c r="T1050" s="450"/>
      <c r="U1050" s="83">
        <v>0.9</v>
      </c>
      <c r="V1050" s="43">
        <v>490</v>
      </c>
      <c r="W1050" s="40">
        <v>420</v>
      </c>
    </row>
    <row r="1051" spans="1:23" ht="16.5" customHeight="1" x14ac:dyDescent="0.25">
      <c r="A1051" s="153" t="s">
        <v>1253</v>
      </c>
      <c r="B1051" s="448" t="s">
        <v>1277</v>
      </c>
      <c r="C1051" s="449"/>
      <c r="D1051" s="449"/>
      <c r="E1051" s="449"/>
      <c r="F1051" s="449"/>
      <c r="G1051" s="449"/>
      <c r="H1051" s="449"/>
      <c r="I1051" s="449"/>
      <c r="J1051" s="449"/>
      <c r="K1051" s="449"/>
      <c r="L1051" s="449"/>
      <c r="M1051" s="449"/>
      <c r="N1051" s="449"/>
      <c r="O1051" s="449"/>
      <c r="P1051" s="423"/>
      <c r="Q1051" s="398" t="s">
        <v>1093</v>
      </c>
      <c r="R1051" s="413"/>
      <c r="S1051" s="475" t="s">
        <v>2129</v>
      </c>
      <c r="T1051" s="450"/>
      <c r="U1051" s="83">
        <v>0.82</v>
      </c>
      <c r="V1051" s="43">
        <v>440</v>
      </c>
      <c r="W1051" s="40">
        <v>380</v>
      </c>
    </row>
    <row r="1052" spans="1:23" ht="16.5" customHeight="1" x14ac:dyDescent="0.25">
      <c r="A1052" s="153" t="s">
        <v>1254</v>
      </c>
      <c r="B1052" s="448" t="s">
        <v>1278</v>
      </c>
      <c r="C1052" s="449"/>
      <c r="D1052" s="449"/>
      <c r="E1052" s="449"/>
      <c r="F1052" s="449"/>
      <c r="G1052" s="449"/>
      <c r="H1052" s="449"/>
      <c r="I1052" s="449"/>
      <c r="J1052" s="449"/>
      <c r="K1052" s="449"/>
      <c r="L1052" s="449"/>
      <c r="M1052" s="449"/>
      <c r="N1052" s="449"/>
      <c r="O1052" s="449"/>
      <c r="P1052" s="423"/>
      <c r="Q1052" s="398" t="s">
        <v>1247</v>
      </c>
      <c r="R1052" s="413"/>
      <c r="S1052" s="475" t="s">
        <v>2129</v>
      </c>
      <c r="T1052" s="450"/>
      <c r="U1052" s="83">
        <v>0.25</v>
      </c>
      <c r="V1052" s="43">
        <v>140</v>
      </c>
      <c r="W1052" s="40">
        <v>120</v>
      </c>
    </row>
    <row r="1053" spans="1:23" ht="16.5" customHeight="1" x14ac:dyDescent="0.25">
      <c r="A1053" s="153" t="s">
        <v>1255</v>
      </c>
      <c r="B1053" s="448" t="s">
        <v>1279</v>
      </c>
      <c r="C1053" s="449"/>
      <c r="D1053" s="449"/>
      <c r="E1053" s="449"/>
      <c r="F1053" s="449"/>
      <c r="G1053" s="449"/>
      <c r="H1053" s="449"/>
      <c r="I1053" s="449"/>
      <c r="J1053" s="449"/>
      <c r="K1053" s="449"/>
      <c r="L1053" s="449"/>
      <c r="M1053" s="449"/>
      <c r="N1053" s="449"/>
      <c r="O1053" s="449"/>
      <c r="P1053" s="423"/>
      <c r="Q1053" s="398" t="s">
        <v>1247</v>
      </c>
      <c r="R1053" s="413"/>
      <c r="S1053" s="475" t="s">
        <v>2129</v>
      </c>
      <c r="T1053" s="450"/>
      <c r="U1053" s="83">
        <v>0.17</v>
      </c>
      <c r="V1053" s="43">
        <v>90</v>
      </c>
      <c r="W1053" s="40">
        <v>80</v>
      </c>
    </row>
    <row r="1054" spans="1:23" ht="16.5" customHeight="1" x14ac:dyDescent="0.25">
      <c r="A1054" s="153" t="s">
        <v>1256</v>
      </c>
      <c r="B1054" s="448" t="s">
        <v>1280</v>
      </c>
      <c r="C1054" s="449"/>
      <c r="D1054" s="449"/>
      <c r="E1054" s="449"/>
      <c r="F1054" s="449"/>
      <c r="G1054" s="449"/>
      <c r="H1054" s="449"/>
      <c r="I1054" s="449"/>
      <c r="J1054" s="449"/>
      <c r="K1054" s="449"/>
      <c r="L1054" s="449"/>
      <c r="M1054" s="449"/>
      <c r="N1054" s="449"/>
      <c r="O1054" s="449"/>
      <c r="P1054" s="423"/>
      <c r="Q1054" s="398" t="s">
        <v>1247</v>
      </c>
      <c r="R1054" s="413"/>
      <c r="S1054" s="475" t="s">
        <v>2129</v>
      </c>
      <c r="T1054" s="450"/>
      <c r="U1054" s="83">
        <v>0.5</v>
      </c>
      <c r="V1054" s="43">
        <v>280</v>
      </c>
      <c r="W1054" s="40">
        <v>240</v>
      </c>
    </row>
    <row r="1055" spans="1:23" ht="16.5" customHeight="1" x14ac:dyDescent="0.25">
      <c r="A1055" s="153" t="s">
        <v>1257</v>
      </c>
      <c r="B1055" s="448" t="s">
        <v>1281</v>
      </c>
      <c r="C1055" s="449"/>
      <c r="D1055" s="449"/>
      <c r="E1055" s="449"/>
      <c r="F1055" s="449"/>
      <c r="G1055" s="449"/>
      <c r="H1055" s="449"/>
      <c r="I1055" s="449"/>
      <c r="J1055" s="449"/>
      <c r="K1055" s="449"/>
      <c r="L1055" s="449"/>
      <c r="M1055" s="449"/>
      <c r="N1055" s="449"/>
      <c r="O1055" s="449"/>
      <c r="P1055" s="423"/>
      <c r="Q1055" s="398" t="s">
        <v>1247</v>
      </c>
      <c r="R1055" s="413"/>
      <c r="S1055" s="475" t="s">
        <v>2129</v>
      </c>
      <c r="T1055" s="450"/>
      <c r="U1055" s="83">
        <v>0.25</v>
      </c>
      <c r="V1055" s="43">
        <v>140</v>
      </c>
      <c r="W1055" s="40">
        <v>120</v>
      </c>
    </row>
    <row r="1056" spans="1:23" ht="16.5" customHeight="1" x14ac:dyDescent="0.25">
      <c r="A1056" s="153" t="s">
        <v>1258</v>
      </c>
      <c r="B1056" s="448" t="s">
        <v>1282</v>
      </c>
      <c r="C1056" s="449"/>
      <c r="D1056" s="449"/>
      <c r="E1056" s="449"/>
      <c r="F1056" s="449"/>
      <c r="G1056" s="449"/>
      <c r="H1056" s="449"/>
      <c r="I1056" s="449"/>
      <c r="J1056" s="449"/>
      <c r="K1056" s="449"/>
      <c r="L1056" s="449"/>
      <c r="M1056" s="449"/>
      <c r="N1056" s="449"/>
      <c r="O1056" s="449"/>
      <c r="P1056" s="423"/>
      <c r="Q1056" s="398" t="s">
        <v>1247</v>
      </c>
      <c r="R1056" s="413"/>
      <c r="S1056" s="475" t="s">
        <v>2129</v>
      </c>
      <c r="T1056" s="450"/>
      <c r="U1056" s="83">
        <v>0.25</v>
      </c>
      <c r="V1056" s="43">
        <v>140</v>
      </c>
      <c r="W1056" s="40">
        <v>120</v>
      </c>
    </row>
    <row r="1057" spans="1:23" ht="16.5" customHeight="1" x14ac:dyDescent="0.25">
      <c r="A1057" s="153" t="s">
        <v>1259</v>
      </c>
      <c r="B1057" s="448" t="s">
        <v>1283</v>
      </c>
      <c r="C1057" s="449"/>
      <c r="D1057" s="449"/>
      <c r="E1057" s="449"/>
      <c r="F1057" s="449"/>
      <c r="G1057" s="449"/>
      <c r="H1057" s="449"/>
      <c r="I1057" s="449"/>
      <c r="J1057" s="449"/>
      <c r="K1057" s="449"/>
      <c r="L1057" s="449"/>
      <c r="M1057" s="449"/>
      <c r="N1057" s="449"/>
      <c r="O1057" s="449"/>
      <c r="P1057" s="423"/>
      <c r="Q1057" s="398" t="s">
        <v>1247</v>
      </c>
      <c r="R1057" s="413"/>
      <c r="S1057" s="475" t="s">
        <v>2129</v>
      </c>
      <c r="T1057" s="450"/>
      <c r="U1057" s="83">
        <v>1</v>
      </c>
      <c r="V1057" s="43">
        <v>540</v>
      </c>
      <c r="W1057" s="40">
        <v>460</v>
      </c>
    </row>
    <row r="1058" spans="1:23" ht="16.5" customHeight="1" x14ac:dyDescent="0.25">
      <c r="A1058" s="153" t="s">
        <v>1260</v>
      </c>
      <c r="B1058" s="448" t="s">
        <v>1284</v>
      </c>
      <c r="C1058" s="449"/>
      <c r="D1058" s="449"/>
      <c r="E1058" s="449"/>
      <c r="F1058" s="449"/>
      <c r="G1058" s="449"/>
      <c r="H1058" s="449"/>
      <c r="I1058" s="449"/>
      <c r="J1058" s="449"/>
      <c r="K1058" s="449"/>
      <c r="L1058" s="449"/>
      <c r="M1058" s="449"/>
      <c r="N1058" s="449"/>
      <c r="O1058" s="449"/>
      <c r="P1058" s="423"/>
      <c r="Q1058" s="398" t="s">
        <v>1247</v>
      </c>
      <c r="R1058" s="413"/>
      <c r="S1058" s="475" t="s">
        <v>2129</v>
      </c>
      <c r="T1058" s="450"/>
      <c r="U1058" s="83">
        <v>0.5</v>
      </c>
      <c r="V1058" s="43">
        <v>280</v>
      </c>
      <c r="W1058" s="40">
        <v>240</v>
      </c>
    </row>
    <row r="1059" spans="1:23" ht="16.5" customHeight="1" x14ac:dyDescent="0.25">
      <c r="A1059" s="153" t="s">
        <v>1261</v>
      </c>
      <c r="B1059" s="448" t="s">
        <v>1285</v>
      </c>
      <c r="C1059" s="449"/>
      <c r="D1059" s="449"/>
      <c r="E1059" s="449"/>
      <c r="F1059" s="449"/>
      <c r="G1059" s="449"/>
      <c r="H1059" s="449"/>
      <c r="I1059" s="449"/>
      <c r="J1059" s="449"/>
      <c r="K1059" s="449"/>
      <c r="L1059" s="449"/>
      <c r="M1059" s="449"/>
      <c r="N1059" s="449"/>
      <c r="O1059" s="449"/>
      <c r="P1059" s="423"/>
      <c r="Q1059" s="398" t="s">
        <v>1247</v>
      </c>
      <c r="R1059" s="413"/>
      <c r="S1059" s="475" t="s">
        <v>2129</v>
      </c>
      <c r="T1059" s="450"/>
      <c r="U1059" s="83">
        <v>0.5</v>
      </c>
      <c r="V1059" s="43">
        <v>280</v>
      </c>
      <c r="W1059" s="40">
        <v>240</v>
      </c>
    </row>
    <row r="1060" spans="1:23" ht="16.5" customHeight="1" x14ac:dyDescent="0.25">
      <c r="A1060" s="153" t="s">
        <v>1262</v>
      </c>
      <c r="B1060" s="448" t="s">
        <v>1286</v>
      </c>
      <c r="C1060" s="449"/>
      <c r="D1060" s="449"/>
      <c r="E1060" s="449"/>
      <c r="F1060" s="449"/>
      <c r="G1060" s="449"/>
      <c r="H1060" s="449"/>
      <c r="I1060" s="449"/>
      <c r="J1060" s="449"/>
      <c r="K1060" s="449"/>
      <c r="L1060" s="449"/>
      <c r="M1060" s="449"/>
      <c r="N1060" s="449"/>
      <c r="O1060" s="449"/>
      <c r="P1060" s="423"/>
      <c r="Q1060" s="398" t="s">
        <v>1247</v>
      </c>
      <c r="R1060" s="413"/>
      <c r="S1060" s="475" t="s">
        <v>2129</v>
      </c>
      <c r="T1060" s="450"/>
      <c r="U1060" s="83">
        <v>0.1</v>
      </c>
      <c r="V1060" s="43">
        <v>50</v>
      </c>
      <c r="W1060" s="40">
        <v>40</v>
      </c>
    </row>
    <row r="1061" spans="1:23" ht="16.5" customHeight="1" x14ac:dyDescent="0.25">
      <c r="A1061" s="153" t="s">
        <v>1263</v>
      </c>
      <c r="B1061" s="448" t="s">
        <v>1287</v>
      </c>
      <c r="C1061" s="449"/>
      <c r="D1061" s="449"/>
      <c r="E1061" s="449"/>
      <c r="F1061" s="449"/>
      <c r="G1061" s="449"/>
      <c r="H1061" s="449"/>
      <c r="I1061" s="449"/>
      <c r="J1061" s="449"/>
      <c r="K1061" s="449"/>
      <c r="L1061" s="449"/>
      <c r="M1061" s="449"/>
      <c r="N1061" s="449"/>
      <c r="O1061" s="449"/>
      <c r="P1061" s="423"/>
      <c r="Q1061" s="398" t="s">
        <v>1288</v>
      </c>
      <c r="R1061" s="413"/>
      <c r="S1061" s="475" t="s">
        <v>2129</v>
      </c>
      <c r="T1061" s="450"/>
      <c r="U1061" s="83">
        <v>0.5</v>
      </c>
      <c r="V1061" s="43">
        <v>280</v>
      </c>
      <c r="W1061" s="40">
        <v>240</v>
      </c>
    </row>
    <row r="1062" spans="1:23" ht="16.5" customHeight="1" x14ac:dyDescent="0.25">
      <c r="A1062" s="153" t="s">
        <v>1264</v>
      </c>
      <c r="B1062" s="448" t="s">
        <v>1289</v>
      </c>
      <c r="C1062" s="449"/>
      <c r="D1062" s="449"/>
      <c r="E1062" s="449"/>
      <c r="F1062" s="449"/>
      <c r="G1062" s="449"/>
      <c r="H1062" s="449"/>
      <c r="I1062" s="449"/>
      <c r="J1062" s="449"/>
      <c r="K1062" s="449"/>
      <c r="L1062" s="449"/>
      <c r="M1062" s="449"/>
      <c r="N1062" s="449"/>
      <c r="O1062" s="449"/>
      <c r="P1062" s="423"/>
      <c r="Q1062" s="398" t="s">
        <v>1290</v>
      </c>
      <c r="R1062" s="413"/>
      <c r="S1062" s="475" t="s">
        <v>2129</v>
      </c>
      <c r="T1062" s="450"/>
      <c r="U1062" s="83">
        <v>0.5</v>
      </c>
      <c r="V1062" s="43">
        <v>280</v>
      </c>
      <c r="W1062" s="40">
        <v>240</v>
      </c>
    </row>
    <row r="1063" spans="1:23" ht="16.5" customHeight="1" x14ac:dyDescent="0.25">
      <c r="A1063" s="153" t="s">
        <v>1265</v>
      </c>
      <c r="B1063" s="448" t="s">
        <v>1291</v>
      </c>
      <c r="C1063" s="449"/>
      <c r="D1063" s="449"/>
      <c r="E1063" s="449"/>
      <c r="F1063" s="449"/>
      <c r="G1063" s="449"/>
      <c r="H1063" s="449"/>
      <c r="I1063" s="449"/>
      <c r="J1063" s="449"/>
      <c r="K1063" s="449"/>
      <c r="L1063" s="449"/>
      <c r="M1063" s="449"/>
      <c r="N1063" s="449"/>
      <c r="O1063" s="449"/>
      <c r="P1063" s="423"/>
      <c r="Q1063" s="398" t="s">
        <v>1275</v>
      </c>
      <c r="R1063" s="413"/>
      <c r="S1063" s="475" t="s">
        <v>2129</v>
      </c>
      <c r="T1063" s="450"/>
      <c r="U1063" s="83">
        <v>0.25</v>
      </c>
      <c r="V1063" s="43">
        <v>140</v>
      </c>
      <c r="W1063" s="40">
        <v>120</v>
      </c>
    </row>
    <row r="1064" spans="1:23" ht="16.5" customHeight="1" x14ac:dyDescent="0.25">
      <c r="A1064" s="153" t="s">
        <v>1266</v>
      </c>
      <c r="B1064" s="448" t="s">
        <v>1292</v>
      </c>
      <c r="C1064" s="449"/>
      <c r="D1064" s="449"/>
      <c r="E1064" s="449"/>
      <c r="F1064" s="449"/>
      <c r="G1064" s="449"/>
      <c r="H1064" s="449"/>
      <c r="I1064" s="449"/>
      <c r="J1064" s="449"/>
      <c r="K1064" s="449"/>
      <c r="L1064" s="449"/>
      <c r="M1064" s="449"/>
      <c r="N1064" s="449"/>
      <c r="O1064" s="449"/>
      <c r="P1064" s="423"/>
      <c r="Q1064" s="398" t="s">
        <v>1275</v>
      </c>
      <c r="R1064" s="413"/>
      <c r="S1064" s="475" t="s">
        <v>2129</v>
      </c>
      <c r="T1064" s="450"/>
      <c r="U1064" s="83">
        <v>0.5</v>
      </c>
      <c r="V1064" s="43">
        <v>280</v>
      </c>
      <c r="W1064" s="40">
        <v>240</v>
      </c>
    </row>
    <row r="1065" spans="1:23" ht="16.5" customHeight="1" x14ac:dyDescent="0.25">
      <c r="A1065" s="153" t="s">
        <v>1267</v>
      </c>
      <c r="B1065" s="448" t="s">
        <v>1293</v>
      </c>
      <c r="C1065" s="449"/>
      <c r="D1065" s="449"/>
      <c r="E1065" s="449"/>
      <c r="F1065" s="449"/>
      <c r="G1065" s="449"/>
      <c r="H1065" s="449"/>
      <c r="I1065" s="449"/>
      <c r="J1065" s="449"/>
      <c r="K1065" s="449"/>
      <c r="L1065" s="449"/>
      <c r="M1065" s="449"/>
      <c r="N1065" s="449"/>
      <c r="O1065" s="449"/>
      <c r="P1065" s="423"/>
      <c r="Q1065" s="398" t="s">
        <v>1222</v>
      </c>
      <c r="R1065" s="413"/>
      <c r="S1065" s="475" t="s">
        <v>2129</v>
      </c>
      <c r="T1065" s="450"/>
      <c r="U1065" s="83">
        <v>0.3</v>
      </c>
      <c r="V1065" s="43">
        <v>160</v>
      </c>
      <c r="W1065" s="40">
        <v>140</v>
      </c>
    </row>
    <row r="1066" spans="1:23" ht="16.5" customHeight="1" x14ac:dyDescent="0.25">
      <c r="A1066" s="153" t="s">
        <v>1268</v>
      </c>
      <c r="B1066" s="448" t="s">
        <v>1294</v>
      </c>
      <c r="C1066" s="449"/>
      <c r="D1066" s="449"/>
      <c r="E1066" s="449"/>
      <c r="F1066" s="449"/>
      <c r="G1066" s="449"/>
      <c r="H1066" s="449"/>
      <c r="I1066" s="449"/>
      <c r="J1066" s="449"/>
      <c r="K1066" s="449"/>
      <c r="L1066" s="449"/>
      <c r="M1066" s="449"/>
      <c r="N1066" s="449"/>
      <c r="O1066" s="449"/>
      <c r="P1066" s="423"/>
      <c r="Q1066" s="398" t="s">
        <v>1275</v>
      </c>
      <c r="R1066" s="413"/>
      <c r="S1066" s="475" t="s">
        <v>2129</v>
      </c>
      <c r="T1066" s="450"/>
      <c r="U1066" s="83">
        <v>0.33</v>
      </c>
      <c r="V1066" s="43">
        <v>180</v>
      </c>
      <c r="W1066" s="40">
        <v>150</v>
      </c>
    </row>
    <row r="1067" spans="1:23" ht="16.5" customHeight="1" x14ac:dyDescent="0.25">
      <c r="A1067" s="153" t="s">
        <v>1269</v>
      </c>
      <c r="B1067" s="448" t="s">
        <v>1295</v>
      </c>
      <c r="C1067" s="449"/>
      <c r="D1067" s="449"/>
      <c r="E1067" s="449"/>
      <c r="F1067" s="449"/>
      <c r="G1067" s="449"/>
      <c r="H1067" s="449"/>
      <c r="I1067" s="449"/>
      <c r="J1067" s="449"/>
      <c r="K1067" s="449"/>
      <c r="L1067" s="449"/>
      <c r="M1067" s="449"/>
      <c r="N1067" s="449"/>
      <c r="O1067" s="449"/>
      <c r="P1067" s="423"/>
      <c r="Q1067" s="398" t="s">
        <v>1296</v>
      </c>
      <c r="R1067" s="413"/>
      <c r="S1067" s="475" t="s">
        <v>2129</v>
      </c>
      <c r="T1067" s="450"/>
      <c r="U1067" s="83">
        <v>0.67</v>
      </c>
      <c r="V1067" s="43">
        <v>360</v>
      </c>
      <c r="W1067" s="40">
        <v>310</v>
      </c>
    </row>
    <row r="1068" spans="1:23" ht="16.5" customHeight="1" x14ac:dyDescent="0.25">
      <c r="A1068" s="153" t="s">
        <v>1270</v>
      </c>
      <c r="B1068" s="448" t="s">
        <v>1297</v>
      </c>
      <c r="C1068" s="449"/>
      <c r="D1068" s="449"/>
      <c r="E1068" s="449"/>
      <c r="F1068" s="449"/>
      <c r="G1068" s="449"/>
      <c r="H1068" s="449"/>
      <c r="I1068" s="449"/>
      <c r="J1068" s="449"/>
      <c r="K1068" s="449"/>
      <c r="L1068" s="449"/>
      <c r="M1068" s="449"/>
      <c r="N1068" s="449"/>
      <c r="O1068" s="449"/>
      <c r="P1068" s="423"/>
      <c r="Q1068" s="398" t="s">
        <v>1298</v>
      </c>
      <c r="R1068" s="413"/>
      <c r="S1068" s="475" t="s">
        <v>2129</v>
      </c>
      <c r="T1068" s="450"/>
      <c r="U1068" s="83">
        <v>0.17</v>
      </c>
      <c r="V1068" s="43">
        <v>90</v>
      </c>
      <c r="W1068" s="40">
        <v>80</v>
      </c>
    </row>
    <row r="1069" spans="1:23" ht="16.5" customHeight="1" x14ac:dyDescent="0.25">
      <c r="A1069" s="153" t="s">
        <v>1271</v>
      </c>
      <c r="B1069" s="448" t="s">
        <v>1299</v>
      </c>
      <c r="C1069" s="449"/>
      <c r="D1069" s="449"/>
      <c r="E1069" s="449"/>
      <c r="F1069" s="449"/>
      <c r="G1069" s="449"/>
      <c r="H1069" s="449"/>
      <c r="I1069" s="449"/>
      <c r="J1069" s="449"/>
      <c r="K1069" s="449"/>
      <c r="L1069" s="449"/>
      <c r="M1069" s="449"/>
      <c r="N1069" s="449"/>
      <c r="O1069" s="449"/>
      <c r="P1069" s="423"/>
      <c r="Q1069" s="398" t="s">
        <v>1275</v>
      </c>
      <c r="R1069" s="413"/>
      <c r="S1069" s="475" t="s">
        <v>2129</v>
      </c>
      <c r="T1069" s="450"/>
      <c r="U1069" s="83">
        <v>0.5</v>
      </c>
      <c r="V1069" s="43">
        <v>280</v>
      </c>
      <c r="W1069" s="40">
        <v>240</v>
      </c>
    </row>
    <row r="1070" spans="1:23" ht="16.5" customHeight="1" x14ac:dyDescent="0.25">
      <c r="A1070" s="153" t="s">
        <v>1272</v>
      </c>
      <c r="B1070" s="448" t="s">
        <v>1300</v>
      </c>
      <c r="C1070" s="449"/>
      <c r="D1070" s="449"/>
      <c r="E1070" s="449"/>
      <c r="F1070" s="449"/>
      <c r="G1070" s="449"/>
      <c r="H1070" s="449"/>
      <c r="I1070" s="449"/>
      <c r="J1070" s="449"/>
      <c r="K1070" s="449"/>
      <c r="L1070" s="449"/>
      <c r="M1070" s="449"/>
      <c r="N1070" s="449"/>
      <c r="O1070" s="449"/>
      <c r="P1070" s="423"/>
      <c r="Q1070" s="398" t="s">
        <v>1088</v>
      </c>
      <c r="R1070" s="413"/>
      <c r="S1070" s="475" t="s">
        <v>2129</v>
      </c>
      <c r="T1070" s="450"/>
      <c r="U1070" s="83">
        <v>0.67</v>
      </c>
      <c r="V1070" s="43">
        <v>360</v>
      </c>
      <c r="W1070" s="40">
        <v>310</v>
      </c>
    </row>
    <row r="1071" spans="1:23" ht="16.5" customHeight="1" x14ac:dyDescent="0.25">
      <c r="A1071" s="153" t="s">
        <v>1301</v>
      </c>
      <c r="B1071" s="448" t="s">
        <v>1311</v>
      </c>
      <c r="C1071" s="449"/>
      <c r="D1071" s="449"/>
      <c r="E1071" s="449"/>
      <c r="F1071" s="449"/>
      <c r="G1071" s="449"/>
      <c r="H1071" s="449"/>
      <c r="I1071" s="449"/>
      <c r="J1071" s="449"/>
      <c r="K1071" s="449"/>
      <c r="L1071" s="449"/>
      <c r="M1071" s="449"/>
      <c r="N1071" s="449"/>
      <c r="O1071" s="449"/>
      <c r="P1071" s="423"/>
      <c r="Q1071" s="398" t="s">
        <v>1244</v>
      </c>
      <c r="R1071" s="413"/>
      <c r="S1071" s="475" t="s">
        <v>2129</v>
      </c>
      <c r="T1071" s="450"/>
      <c r="U1071" s="83">
        <v>0.3</v>
      </c>
      <c r="V1071" s="43">
        <v>160</v>
      </c>
      <c r="W1071" s="40">
        <v>140</v>
      </c>
    </row>
    <row r="1072" spans="1:23" ht="16.5" customHeight="1" x14ac:dyDescent="0.25">
      <c r="A1072" s="153" t="s">
        <v>1302</v>
      </c>
      <c r="B1072" s="448" t="s">
        <v>1312</v>
      </c>
      <c r="C1072" s="449"/>
      <c r="D1072" s="449"/>
      <c r="E1072" s="449"/>
      <c r="F1072" s="449"/>
      <c r="G1072" s="449"/>
      <c r="H1072" s="449"/>
      <c r="I1072" s="449"/>
      <c r="J1072" s="449"/>
      <c r="K1072" s="449"/>
      <c r="L1072" s="449"/>
      <c r="M1072" s="449"/>
      <c r="N1072" s="449"/>
      <c r="O1072" s="449"/>
      <c r="P1072" s="423"/>
      <c r="Q1072" s="398" t="s">
        <v>1093</v>
      </c>
      <c r="R1072" s="413"/>
      <c r="S1072" s="475" t="s">
        <v>2129</v>
      </c>
      <c r="T1072" s="450"/>
      <c r="U1072" s="83">
        <v>0.5</v>
      </c>
      <c r="V1072" s="43">
        <v>280</v>
      </c>
      <c r="W1072" s="40">
        <v>240</v>
      </c>
    </row>
    <row r="1073" spans="1:23" ht="16.5" customHeight="1" x14ac:dyDescent="0.25">
      <c r="A1073" s="153" t="s">
        <v>1303</v>
      </c>
      <c r="B1073" s="448" t="s">
        <v>1313</v>
      </c>
      <c r="C1073" s="449"/>
      <c r="D1073" s="449"/>
      <c r="E1073" s="449"/>
      <c r="F1073" s="449"/>
      <c r="G1073" s="449"/>
      <c r="H1073" s="449"/>
      <c r="I1073" s="449"/>
      <c r="J1073" s="449"/>
      <c r="K1073" s="449"/>
      <c r="L1073" s="449"/>
      <c r="M1073" s="449"/>
      <c r="N1073" s="449"/>
      <c r="O1073" s="449"/>
      <c r="P1073" s="423"/>
      <c r="Q1073" s="398" t="s">
        <v>1314</v>
      </c>
      <c r="R1073" s="413"/>
      <c r="S1073" s="475" t="s">
        <v>2129</v>
      </c>
      <c r="T1073" s="450"/>
      <c r="U1073" s="83">
        <v>0.33</v>
      </c>
      <c r="V1073" s="43">
        <v>180</v>
      </c>
      <c r="W1073" s="40">
        <v>150</v>
      </c>
    </row>
    <row r="1074" spans="1:23" ht="16.5" customHeight="1" x14ac:dyDescent="0.25">
      <c r="A1074" s="153" t="s">
        <v>1304</v>
      </c>
      <c r="B1074" s="448" t="s">
        <v>1315</v>
      </c>
      <c r="C1074" s="449"/>
      <c r="D1074" s="449"/>
      <c r="E1074" s="449"/>
      <c r="F1074" s="449"/>
      <c r="G1074" s="449"/>
      <c r="H1074" s="449"/>
      <c r="I1074" s="449"/>
      <c r="J1074" s="449"/>
      <c r="K1074" s="449"/>
      <c r="L1074" s="449"/>
      <c r="M1074" s="449"/>
      <c r="N1074" s="449"/>
      <c r="O1074" s="449"/>
      <c r="P1074" s="423"/>
      <c r="Q1074" s="398" t="s">
        <v>1316</v>
      </c>
      <c r="R1074" s="413"/>
      <c r="S1074" s="475" t="s">
        <v>2129</v>
      </c>
      <c r="T1074" s="450"/>
      <c r="U1074" s="83">
        <v>0.63</v>
      </c>
      <c r="V1074" s="43">
        <v>340</v>
      </c>
      <c r="W1074" s="40">
        <v>290</v>
      </c>
    </row>
    <row r="1075" spans="1:23" x14ac:dyDescent="0.25">
      <c r="A1075" s="37"/>
      <c r="B1075" s="541" t="s">
        <v>1317</v>
      </c>
      <c r="C1075" s="449"/>
      <c r="D1075" s="449"/>
      <c r="E1075" s="449"/>
      <c r="F1075" s="449"/>
      <c r="G1075" s="449"/>
      <c r="H1075" s="449"/>
      <c r="I1075" s="449"/>
      <c r="J1075" s="449"/>
      <c r="K1075" s="449"/>
      <c r="L1075" s="449"/>
      <c r="M1075" s="449"/>
      <c r="N1075" s="449"/>
      <c r="O1075" s="449"/>
      <c r="P1075" s="423"/>
      <c r="Q1075" s="398"/>
      <c r="R1075" s="413"/>
      <c r="S1075" s="475"/>
      <c r="T1075" s="450"/>
      <c r="U1075" s="83"/>
      <c r="V1075" s="43"/>
      <c r="W1075" s="40" t="s">
        <v>1039</v>
      </c>
    </row>
    <row r="1076" spans="1:23" ht="33" customHeight="1" x14ac:dyDescent="0.25">
      <c r="A1076" s="215" t="s">
        <v>1305</v>
      </c>
      <c r="B1076" s="448" t="s">
        <v>1318</v>
      </c>
      <c r="C1076" s="449"/>
      <c r="D1076" s="449"/>
      <c r="E1076" s="449"/>
      <c r="F1076" s="449"/>
      <c r="G1076" s="449"/>
      <c r="H1076" s="449"/>
      <c r="I1076" s="449"/>
      <c r="J1076" s="449"/>
      <c r="K1076" s="449"/>
      <c r="L1076" s="449"/>
      <c r="M1076" s="449"/>
      <c r="N1076" s="449"/>
      <c r="O1076" s="449"/>
      <c r="P1076" s="423"/>
      <c r="Q1076" s="398" t="s">
        <v>1134</v>
      </c>
      <c r="R1076" s="413"/>
      <c r="S1076" s="475" t="s">
        <v>2130</v>
      </c>
      <c r="T1076" s="450"/>
      <c r="U1076" s="83">
        <v>3</v>
      </c>
      <c r="V1076" s="43">
        <v>1830</v>
      </c>
      <c r="W1076" s="40">
        <v>1580</v>
      </c>
    </row>
    <row r="1077" spans="1:23" ht="16.5" customHeight="1" x14ac:dyDescent="0.25">
      <c r="A1077" s="24" t="s">
        <v>1306</v>
      </c>
      <c r="B1077" s="448" t="s">
        <v>1319</v>
      </c>
      <c r="C1077" s="449"/>
      <c r="D1077" s="449"/>
      <c r="E1077" s="449"/>
      <c r="F1077" s="449"/>
      <c r="G1077" s="449"/>
      <c r="H1077" s="449"/>
      <c r="I1077" s="449"/>
      <c r="J1077" s="449"/>
      <c r="K1077" s="449"/>
      <c r="L1077" s="449"/>
      <c r="M1077" s="449"/>
      <c r="N1077" s="449"/>
      <c r="O1077" s="449"/>
      <c r="P1077" s="423"/>
      <c r="Q1077" s="398" t="s">
        <v>1134</v>
      </c>
      <c r="R1077" s="413"/>
      <c r="S1077" s="475" t="s">
        <v>2130</v>
      </c>
      <c r="T1077" s="450"/>
      <c r="U1077" s="83">
        <v>1.2</v>
      </c>
      <c r="V1077" s="43">
        <v>740</v>
      </c>
      <c r="W1077" s="40">
        <v>640</v>
      </c>
    </row>
    <row r="1078" spans="1:23" ht="16.5" customHeight="1" x14ac:dyDescent="0.25">
      <c r="A1078" s="24" t="s">
        <v>1307</v>
      </c>
      <c r="B1078" s="448" t="s">
        <v>1320</v>
      </c>
      <c r="C1078" s="449"/>
      <c r="D1078" s="449"/>
      <c r="E1078" s="449"/>
      <c r="F1078" s="449"/>
      <c r="G1078" s="449"/>
      <c r="H1078" s="449"/>
      <c r="I1078" s="449"/>
      <c r="J1078" s="449"/>
      <c r="K1078" s="449"/>
      <c r="L1078" s="449"/>
      <c r="M1078" s="449"/>
      <c r="N1078" s="449"/>
      <c r="O1078" s="449"/>
      <c r="P1078" s="423"/>
      <c r="Q1078" s="398" t="s">
        <v>1088</v>
      </c>
      <c r="R1078" s="413"/>
      <c r="S1078" s="475" t="s">
        <v>2130</v>
      </c>
      <c r="T1078" s="450"/>
      <c r="U1078" s="83">
        <v>0.5</v>
      </c>
      <c r="V1078" s="43">
        <v>300</v>
      </c>
      <c r="W1078" s="40">
        <v>260</v>
      </c>
    </row>
    <row r="1079" spans="1:23" ht="16.5" customHeight="1" x14ac:dyDescent="0.25">
      <c r="A1079" s="24" t="s">
        <v>1308</v>
      </c>
      <c r="B1079" s="448" t="s">
        <v>1321</v>
      </c>
      <c r="C1079" s="449"/>
      <c r="D1079" s="449"/>
      <c r="E1079" s="449"/>
      <c r="F1079" s="449"/>
      <c r="G1079" s="449"/>
      <c r="H1079" s="449"/>
      <c r="I1079" s="449"/>
      <c r="J1079" s="449"/>
      <c r="K1079" s="449"/>
      <c r="L1079" s="449"/>
      <c r="M1079" s="449"/>
      <c r="N1079" s="449"/>
      <c r="O1079" s="449"/>
      <c r="P1079" s="423"/>
      <c r="Q1079" s="398" t="s">
        <v>1322</v>
      </c>
      <c r="R1079" s="413"/>
      <c r="S1079" s="475" t="s">
        <v>2130</v>
      </c>
      <c r="T1079" s="450"/>
      <c r="U1079" s="83">
        <v>2</v>
      </c>
      <c r="V1079" s="43">
        <v>1230</v>
      </c>
      <c r="W1079" s="40">
        <v>1060</v>
      </c>
    </row>
    <row r="1080" spans="1:23" ht="16.5" customHeight="1" x14ac:dyDescent="0.25">
      <c r="A1080" s="24" t="s">
        <v>1309</v>
      </c>
      <c r="B1080" s="448" t="s">
        <v>1323</v>
      </c>
      <c r="C1080" s="449"/>
      <c r="D1080" s="449"/>
      <c r="E1080" s="449"/>
      <c r="F1080" s="449"/>
      <c r="G1080" s="449"/>
      <c r="H1080" s="449"/>
      <c r="I1080" s="449"/>
      <c r="J1080" s="449"/>
      <c r="K1080" s="449"/>
      <c r="L1080" s="449"/>
      <c r="M1080" s="449"/>
      <c r="N1080" s="449"/>
      <c r="O1080" s="449"/>
      <c r="P1080" s="423"/>
      <c r="Q1080" s="398" t="s">
        <v>1322</v>
      </c>
      <c r="R1080" s="413"/>
      <c r="S1080" s="475" t="s">
        <v>2130</v>
      </c>
      <c r="T1080" s="450"/>
      <c r="U1080" s="83">
        <v>0.75</v>
      </c>
      <c r="V1080" s="43">
        <v>460</v>
      </c>
      <c r="W1080" s="40">
        <v>400</v>
      </c>
    </row>
    <row r="1081" spans="1:23" ht="16.5" customHeight="1" x14ac:dyDescent="0.25">
      <c r="A1081" s="24" t="s">
        <v>1310</v>
      </c>
      <c r="B1081" s="448" t="s">
        <v>1324</v>
      </c>
      <c r="C1081" s="449"/>
      <c r="D1081" s="449"/>
      <c r="E1081" s="449"/>
      <c r="F1081" s="449"/>
      <c r="G1081" s="449"/>
      <c r="H1081" s="449"/>
      <c r="I1081" s="449"/>
      <c r="J1081" s="449"/>
      <c r="K1081" s="449"/>
      <c r="L1081" s="449"/>
      <c r="M1081" s="449"/>
      <c r="N1081" s="449"/>
      <c r="O1081" s="449"/>
      <c r="P1081" s="423"/>
      <c r="Q1081" s="398" t="s">
        <v>1322</v>
      </c>
      <c r="R1081" s="413"/>
      <c r="S1081" s="475" t="s">
        <v>2130</v>
      </c>
      <c r="T1081" s="450"/>
      <c r="U1081" s="83">
        <v>1.25</v>
      </c>
      <c r="V1081" s="43">
        <v>760</v>
      </c>
      <c r="W1081" s="40">
        <v>660</v>
      </c>
    </row>
    <row r="1082" spans="1:23" ht="16.5" customHeight="1" x14ac:dyDescent="0.25">
      <c r="A1082" s="24" t="s">
        <v>1325</v>
      </c>
      <c r="B1082" s="448" t="s">
        <v>1337</v>
      </c>
      <c r="C1082" s="449"/>
      <c r="D1082" s="449"/>
      <c r="E1082" s="449"/>
      <c r="F1082" s="449"/>
      <c r="G1082" s="449"/>
      <c r="H1082" s="449"/>
      <c r="I1082" s="449"/>
      <c r="J1082" s="449"/>
      <c r="K1082" s="449"/>
      <c r="L1082" s="449"/>
      <c r="M1082" s="449"/>
      <c r="N1082" s="449"/>
      <c r="O1082" s="449"/>
      <c r="P1082" s="423"/>
      <c r="Q1082" s="398" t="s">
        <v>1322</v>
      </c>
      <c r="R1082" s="413"/>
      <c r="S1082" s="475" t="s">
        <v>2130</v>
      </c>
      <c r="T1082" s="450"/>
      <c r="U1082" s="83">
        <v>1.1100000000000001</v>
      </c>
      <c r="V1082" s="43">
        <v>680</v>
      </c>
      <c r="W1082" s="40">
        <v>580</v>
      </c>
    </row>
    <row r="1083" spans="1:23" ht="16.5" customHeight="1" x14ac:dyDescent="0.25">
      <c r="A1083" s="24" t="s">
        <v>1326</v>
      </c>
      <c r="B1083" s="448" t="s">
        <v>1338</v>
      </c>
      <c r="C1083" s="449"/>
      <c r="D1083" s="449"/>
      <c r="E1083" s="449"/>
      <c r="F1083" s="449"/>
      <c r="G1083" s="449"/>
      <c r="H1083" s="449"/>
      <c r="I1083" s="449"/>
      <c r="J1083" s="449"/>
      <c r="K1083" s="449"/>
      <c r="L1083" s="449"/>
      <c r="M1083" s="449"/>
      <c r="N1083" s="449"/>
      <c r="O1083" s="449"/>
      <c r="P1083" s="423"/>
      <c r="Q1083" s="398" t="s">
        <v>1322</v>
      </c>
      <c r="R1083" s="413"/>
      <c r="S1083" s="475" t="s">
        <v>2130</v>
      </c>
      <c r="T1083" s="450"/>
      <c r="U1083" s="83">
        <v>0.4</v>
      </c>
      <c r="V1083" s="43">
        <v>250</v>
      </c>
      <c r="W1083" s="40">
        <v>220</v>
      </c>
    </row>
    <row r="1084" spans="1:23" ht="16.5" customHeight="1" x14ac:dyDescent="0.25">
      <c r="A1084" s="24" t="s">
        <v>1327</v>
      </c>
      <c r="B1084" s="448" t="s">
        <v>1339</v>
      </c>
      <c r="C1084" s="449"/>
      <c r="D1084" s="449"/>
      <c r="E1084" s="449"/>
      <c r="F1084" s="449"/>
      <c r="G1084" s="449"/>
      <c r="H1084" s="449"/>
      <c r="I1084" s="449"/>
      <c r="J1084" s="449"/>
      <c r="K1084" s="449"/>
      <c r="L1084" s="449"/>
      <c r="M1084" s="449"/>
      <c r="N1084" s="449"/>
      <c r="O1084" s="449"/>
      <c r="P1084" s="423"/>
      <c r="Q1084" s="398" t="s">
        <v>1322</v>
      </c>
      <c r="R1084" s="413"/>
      <c r="S1084" s="475" t="s">
        <v>2130</v>
      </c>
      <c r="T1084" s="450"/>
      <c r="U1084" s="83">
        <v>0.71</v>
      </c>
      <c r="V1084" s="43">
        <v>440</v>
      </c>
      <c r="W1084" s="40">
        <v>380</v>
      </c>
    </row>
    <row r="1085" spans="1:23" ht="16.5" customHeight="1" x14ac:dyDescent="0.25">
      <c r="A1085" s="24" t="s">
        <v>1328</v>
      </c>
      <c r="B1085" s="448" t="s">
        <v>1340</v>
      </c>
      <c r="C1085" s="449"/>
      <c r="D1085" s="449"/>
      <c r="E1085" s="449"/>
      <c r="F1085" s="449"/>
      <c r="G1085" s="449"/>
      <c r="H1085" s="449"/>
      <c r="I1085" s="449"/>
      <c r="J1085" s="449"/>
      <c r="K1085" s="449"/>
      <c r="L1085" s="449"/>
      <c r="M1085" s="449"/>
      <c r="N1085" s="449"/>
      <c r="O1085" s="449"/>
      <c r="P1085" s="423"/>
      <c r="Q1085" s="398" t="s">
        <v>1247</v>
      </c>
      <c r="R1085" s="413"/>
      <c r="S1085" s="475" t="s">
        <v>2130</v>
      </c>
      <c r="T1085" s="450"/>
      <c r="U1085" s="83">
        <v>0.32</v>
      </c>
      <c r="V1085" s="43">
        <v>200</v>
      </c>
      <c r="W1085" s="40">
        <v>170</v>
      </c>
    </row>
    <row r="1086" spans="1:23" ht="16.5" customHeight="1" x14ac:dyDescent="0.25">
      <c r="A1086" s="24" t="s">
        <v>1329</v>
      </c>
      <c r="B1086" s="448" t="s">
        <v>1341</v>
      </c>
      <c r="C1086" s="449"/>
      <c r="D1086" s="449"/>
      <c r="E1086" s="449"/>
      <c r="F1086" s="449"/>
      <c r="G1086" s="449"/>
      <c r="H1086" s="449"/>
      <c r="I1086" s="449"/>
      <c r="J1086" s="449"/>
      <c r="K1086" s="449"/>
      <c r="L1086" s="449"/>
      <c r="M1086" s="449"/>
      <c r="N1086" s="449"/>
      <c r="O1086" s="449"/>
      <c r="P1086" s="423"/>
      <c r="Q1086" s="398" t="s">
        <v>1247</v>
      </c>
      <c r="R1086" s="413"/>
      <c r="S1086" s="475" t="s">
        <v>2130</v>
      </c>
      <c r="T1086" s="450"/>
      <c r="U1086" s="83">
        <v>0.16</v>
      </c>
      <c r="V1086" s="43">
        <v>100</v>
      </c>
      <c r="W1086" s="40">
        <v>90</v>
      </c>
    </row>
    <row r="1087" spans="1:23" ht="16.5" customHeight="1" x14ac:dyDescent="0.25">
      <c r="A1087" s="24" t="s">
        <v>1330</v>
      </c>
      <c r="B1087" s="448" t="s">
        <v>1342</v>
      </c>
      <c r="C1087" s="449"/>
      <c r="D1087" s="449"/>
      <c r="E1087" s="449"/>
      <c r="F1087" s="449"/>
      <c r="G1087" s="449"/>
      <c r="H1087" s="449"/>
      <c r="I1087" s="449"/>
      <c r="J1087" s="449"/>
      <c r="K1087" s="449"/>
      <c r="L1087" s="449"/>
      <c r="M1087" s="449"/>
      <c r="N1087" s="449"/>
      <c r="O1087" s="449"/>
      <c r="P1087" s="423"/>
      <c r="Q1087" s="398" t="s">
        <v>1247</v>
      </c>
      <c r="R1087" s="413"/>
      <c r="S1087" s="475" t="s">
        <v>2130</v>
      </c>
      <c r="T1087" s="450"/>
      <c r="U1087" s="83">
        <v>0.16</v>
      </c>
      <c r="V1087" s="43">
        <v>100</v>
      </c>
      <c r="W1087" s="40">
        <v>90</v>
      </c>
    </row>
    <row r="1088" spans="1:23" ht="16.5" customHeight="1" x14ac:dyDescent="0.25">
      <c r="A1088" s="24" t="s">
        <v>1331</v>
      </c>
      <c r="B1088" s="448" t="s">
        <v>1343</v>
      </c>
      <c r="C1088" s="449"/>
      <c r="D1088" s="449"/>
      <c r="E1088" s="449"/>
      <c r="F1088" s="449"/>
      <c r="G1088" s="449"/>
      <c r="H1088" s="449"/>
      <c r="I1088" s="449"/>
      <c r="J1088" s="449"/>
      <c r="K1088" s="449"/>
      <c r="L1088" s="449"/>
      <c r="M1088" s="449"/>
      <c r="N1088" s="449"/>
      <c r="O1088" s="449"/>
      <c r="P1088" s="423"/>
      <c r="Q1088" s="398" t="s">
        <v>1247</v>
      </c>
      <c r="R1088" s="413"/>
      <c r="S1088" s="475" t="s">
        <v>2130</v>
      </c>
      <c r="T1088" s="450"/>
      <c r="U1088" s="83">
        <v>0.6</v>
      </c>
      <c r="V1088" s="43">
        <v>360</v>
      </c>
      <c r="W1088" s="40">
        <v>310</v>
      </c>
    </row>
    <row r="1089" spans="1:23" ht="16.5" customHeight="1" x14ac:dyDescent="0.25">
      <c r="A1089" s="24" t="s">
        <v>1332</v>
      </c>
      <c r="B1089" s="448" t="s">
        <v>1344</v>
      </c>
      <c r="C1089" s="449"/>
      <c r="D1089" s="449"/>
      <c r="E1089" s="449"/>
      <c r="F1089" s="449"/>
      <c r="G1089" s="449"/>
      <c r="H1089" s="449"/>
      <c r="I1089" s="449"/>
      <c r="J1089" s="449"/>
      <c r="K1089" s="449"/>
      <c r="L1089" s="449"/>
      <c r="M1089" s="449"/>
      <c r="N1089" s="449"/>
      <c r="O1089" s="449"/>
      <c r="P1089" s="423"/>
      <c r="Q1089" s="398" t="s">
        <v>1247</v>
      </c>
      <c r="R1089" s="413"/>
      <c r="S1089" s="475" t="s">
        <v>2130</v>
      </c>
      <c r="T1089" s="450"/>
      <c r="U1089" s="83">
        <v>0.3</v>
      </c>
      <c r="V1089" s="43">
        <v>190</v>
      </c>
      <c r="W1089" s="40">
        <v>160</v>
      </c>
    </row>
    <row r="1090" spans="1:23" ht="16.5" customHeight="1" x14ac:dyDescent="0.25">
      <c r="A1090" s="24" t="s">
        <v>1333</v>
      </c>
      <c r="B1090" s="448" t="s">
        <v>1345</v>
      </c>
      <c r="C1090" s="449"/>
      <c r="D1090" s="449"/>
      <c r="E1090" s="449"/>
      <c r="F1090" s="449"/>
      <c r="G1090" s="449"/>
      <c r="H1090" s="449"/>
      <c r="I1090" s="449"/>
      <c r="J1090" s="449"/>
      <c r="K1090" s="449"/>
      <c r="L1090" s="449"/>
      <c r="M1090" s="449"/>
      <c r="N1090" s="449"/>
      <c r="O1090" s="449"/>
      <c r="P1090" s="423"/>
      <c r="Q1090" s="398" t="s">
        <v>1247</v>
      </c>
      <c r="R1090" s="413"/>
      <c r="S1090" s="475" t="s">
        <v>2130</v>
      </c>
      <c r="T1090" s="450"/>
      <c r="U1090" s="83">
        <v>0.3</v>
      </c>
      <c r="V1090" s="43">
        <v>190</v>
      </c>
      <c r="W1090" s="40">
        <v>160</v>
      </c>
    </row>
    <row r="1091" spans="1:23" ht="16.5" customHeight="1" x14ac:dyDescent="0.25">
      <c r="A1091" s="24" t="s">
        <v>1334</v>
      </c>
      <c r="B1091" s="448" t="s">
        <v>1346</v>
      </c>
      <c r="C1091" s="449"/>
      <c r="D1091" s="449"/>
      <c r="E1091" s="449"/>
      <c r="F1091" s="449"/>
      <c r="G1091" s="449"/>
      <c r="H1091" s="449"/>
      <c r="I1091" s="449"/>
      <c r="J1091" s="449"/>
      <c r="K1091" s="449"/>
      <c r="L1091" s="449"/>
      <c r="M1091" s="449"/>
      <c r="N1091" s="449"/>
      <c r="O1091" s="449"/>
      <c r="P1091" s="423"/>
      <c r="Q1091" s="398" t="s">
        <v>1247</v>
      </c>
      <c r="R1091" s="413"/>
      <c r="S1091" s="475" t="s">
        <v>2130</v>
      </c>
      <c r="T1091" s="450"/>
      <c r="U1091" s="83">
        <v>0.33</v>
      </c>
      <c r="V1091" s="43">
        <v>200</v>
      </c>
      <c r="W1091" s="40">
        <v>170</v>
      </c>
    </row>
    <row r="1092" spans="1:23" ht="16.5" customHeight="1" x14ac:dyDescent="0.25">
      <c r="A1092" s="24" t="s">
        <v>1335</v>
      </c>
      <c r="B1092" s="448" t="s">
        <v>1347</v>
      </c>
      <c r="C1092" s="449"/>
      <c r="D1092" s="449"/>
      <c r="E1092" s="449"/>
      <c r="F1092" s="449"/>
      <c r="G1092" s="449"/>
      <c r="H1092" s="449"/>
      <c r="I1092" s="449"/>
      <c r="J1092" s="449"/>
      <c r="K1092" s="449"/>
      <c r="L1092" s="449"/>
      <c r="M1092" s="449"/>
      <c r="N1092" s="449"/>
      <c r="O1092" s="449"/>
      <c r="P1092" s="423"/>
      <c r="Q1092" s="398" t="s">
        <v>1247</v>
      </c>
      <c r="R1092" s="413"/>
      <c r="S1092" s="475" t="s">
        <v>2130</v>
      </c>
      <c r="T1092" s="450"/>
      <c r="U1092" s="83">
        <v>1</v>
      </c>
      <c r="V1092" s="43">
        <v>610</v>
      </c>
      <c r="W1092" s="40">
        <v>530</v>
      </c>
    </row>
    <row r="1093" spans="1:23" ht="16.5" customHeight="1" x14ac:dyDescent="0.25">
      <c r="A1093" s="24" t="s">
        <v>1336</v>
      </c>
      <c r="B1093" s="448" t="s">
        <v>1348</v>
      </c>
      <c r="C1093" s="449"/>
      <c r="D1093" s="449"/>
      <c r="E1093" s="449"/>
      <c r="F1093" s="449"/>
      <c r="G1093" s="449"/>
      <c r="H1093" s="449"/>
      <c r="I1093" s="449"/>
      <c r="J1093" s="449"/>
      <c r="K1093" s="449"/>
      <c r="L1093" s="449"/>
      <c r="M1093" s="449"/>
      <c r="N1093" s="449"/>
      <c r="O1093" s="449"/>
      <c r="P1093" s="423"/>
      <c r="Q1093" s="398" t="s">
        <v>1247</v>
      </c>
      <c r="R1093" s="413"/>
      <c r="S1093" s="475" t="s">
        <v>2130</v>
      </c>
      <c r="T1093" s="450"/>
      <c r="U1093" s="83">
        <v>1</v>
      </c>
      <c r="V1093" s="43">
        <v>610</v>
      </c>
      <c r="W1093" s="40">
        <v>530</v>
      </c>
    </row>
    <row r="1094" spans="1:23" ht="16.5" customHeight="1" x14ac:dyDescent="0.25">
      <c r="A1094" s="24" t="s">
        <v>1349</v>
      </c>
      <c r="B1094" s="448" t="s">
        <v>1360</v>
      </c>
      <c r="C1094" s="449"/>
      <c r="D1094" s="449"/>
      <c r="E1094" s="449"/>
      <c r="F1094" s="449"/>
      <c r="G1094" s="449"/>
      <c r="H1094" s="449"/>
      <c r="I1094" s="449"/>
      <c r="J1094" s="449"/>
      <c r="K1094" s="449"/>
      <c r="L1094" s="449"/>
      <c r="M1094" s="449"/>
      <c r="N1094" s="449"/>
      <c r="O1094" s="449"/>
      <c r="P1094" s="423"/>
      <c r="Q1094" s="398" t="s">
        <v>1361</v>
      </c>
      <c r="R1094" s="413"/>
      <c r="S1094" s="475" t="s">
        <v>2130</v>
      </c>
      <c r="T1094" s="450"/>
      <c r="U1094" s="83">
        <v>1</v>
      </c>
      <c r="V1094" s="43">
        <v>610</v>
      </c>
      <c r="W1094" s="40">
        <v>530</v>
      </c>
    </row>
    <row r="1095" spans="1:23" ht="16.5" customHeight="1" x14ac:dyDescent="0.25">
      <c r="A1095" s="24" t="s">
        <v>1350</v>
      </c>
      <c r="B1095" s="448" t="s">
        <v>1362</v>
      </c>
      <c r="C1095" s="449"/>
      <c r="D1095" s="449"/>
      <c r="E1095" s="449"/>
      <c r="F1095" s="449"/>
      <c r="G1095" s="449"/>
      <c r="H1095" s="449"/>
      <c r="I1095" s="449"/>
      <c r="J1095" s="449"/>
      <c r="K1095" s="449"/>
      <c r="L1095" s="449"/>
      <c r="M1095" s="449"/>
      <c r="N1095" s="449"/>
      <c r="O1095" s="449"/>
      <c r="P1095" s="423"/>
      <c r="Q1095" s="398" t="s">
        <v>1062</v>
      </c>
      <c r="R1095" s="413"/>
      <c r="S1095" s="475" t="s">
        <v>2130</v>
      </c>
      <c r="T1095" s="450"/>
      <c r="U1095" s="83">
        <v>0.7</v>
      </c>
      <c r="V1095" s="43">
        <v>430</v>
      </c>
      <c r="W1095" s="40">
        <v>370</v>
      </c>
    </row>
    <row r="1096" spans="1:23" ht="16.5" customHeight="1" x14ac:dyDescent="0.25">
      <c r="A1096" s="24" t="s">
        <v>1351</v>
      </c>
      <c r="B1096" s="448" t="s">
        <v>1363</v>
      </c>
      <c r="C1096" s="449"/>
      <c r="D1096" s="449"/>
      <c r="E1096" s="449"/>
      <c r="F1096" s="449"/>
      <c r="G1096" s="449"/>
      <c r="H1096" s="449"/>
      <c r="I1096" s="449"/>
      <c r="J1096" s="449"/>
      <c r="K1096" s="449"/>
      <c r="L1096" s="449"/>
      <c r="M1096" s="449"/>
      <c r="N1096" s="449"/>
      <c r="O1096" s="449"/>
      <c r="P1096" s="423"/>
      <c r="Q1096" s="398" t="s">
        <v>1062</v>
      </c>
      <c r="R1096" s="413"/>
      <c r="S1096" s="475" t="s">
        <v>2130</v>
      </c>
      <c r="T1096" s="450"/>
      <c r="U1096" s="83">
        <v>1.08</v>
      </c>
      <c r="V1096" s="43">
        <v>660</v>
      </c>
      <c r="W1096" s="40">
        <v>570</v>
      </c>
    </row>
    <row r="1097" spans="1:23" ht="16.5" customHeight="1" x14ac:dyDescent="0.25">
      <c r="A1097" s="24" t="s">
        <v>1352</v>
      </c>
      <c r="B1097" s="448" t="s">
        <v>1364</v>
      </c>
      <c r="C1097" s="449"/>
      <c r="D1097" s="449"/>
      <c r="E1097" s="449"/>
      <c r="F1097" s="449"/>
      <c r="G1097" s="449"/>
      <c r="H1097" s="449"/>
      <c r="I1097" s="449"/>
      <c r="J1097" s="449"/>
      <c r="K1097" s="449"/>
      <c r="L1097" s="449"/>
      <c r="M1097" s="449"/>
      <c r="N1097" s="449"/>
      <c r="O1097" s="449"/>
      <c r="P1097" s="423"/>
      <c r="Q1097" s="398" t="s">
        <v>1114</v>
      </c>
      <c r="R1097" s="413"/>
      <c r="S1097" s="475" t="s">
        <v>2130</v>
      </c>
      <c r="T1097" s="450"/>
      <c r="U1097" s="83">
        <v>0.6</v>
      </c>
      <c r="V1097" s="43">
        <v>360</v>
      </c>
      <c r="W1097" s="40">
        <v>310</v>
      </c>
    </row>
    <row r="1098" spans="1:23" ht="16.5" customHeight="1" x14ac:dyDescent="0.25">
      <c r="A1098" s="24" t="s">
        <v>1353</v>
      </c>
      <c r="B1098" s="448" t="s">
        <v>1365</v>
      </c>
      <c r="C1098" s="449"/>
      <c r="D1098" s="449"/>
      <c r="E1098" s="449"/>
      <c r="F1098" s="449"/>
      <c r="G1098" s="449"/>
      <c r="H1098" s="449"/>
      <c r="I1098" s="449"/>
      <c r="J1098" s="449"/>
      <c r="K1098" s="449"/>
      <c r="L1098" s="449"/>
      <c r="M1098" s="449"/>
      <c r="N1098" s="449"/>
      <c r="O1098" s="449"/>
      <c r="P1098" s="423"/>
      <c r="Q1098" s="398" t="s">
        <v>1366</v>
      </c>
      <c r="R1098" s="413"/>
      <c r="S1098" s="475" t="s">
        <v>2130</v>
      </c>
      <c r="T1098" s="450"/>
      <c r="U1098" s="83">
        <v>0.75</v>
      </c>
      <c r="V1098" s="43">
        <v>460</v>
      </c>
      <c r="W1098" s="40">
        <v>400</v>
      </c>
    </row>
    <row r="1099" spans="1:23" ht="16.5" customHeight="1" x14ac:dyDescent="0.25">
      <c r="A1099" s="24" t="s">
        <v>1354</v>
      </c>
      <c r="B1099" s="448" t="s">
        <v>1367</v>
      </c>
      <c r="C1099" s="449"/>
      <c r="D1099" s="449"/>
      <c r="E1099" s="449"/>
      <c r="F1099" s="449"/>
      <c r="G1099" s="449"/>
      <c r="H1099" s="449"/>
      <c r="I1099" s="449"/>
      <c r="J1099" s="449"/>
      <c r="K1099" s="449"/>
      <c r="L1099" s="449"/>
      <c r="M1099" s="449"/>
      <c r="N1099" s="449"/>
      <c r="O1099" s="449"/>
      <c r="P1099" s="423"/>
      <c r="Q1099" s="398" t="s">
        <v>1368</v>
      </c>
      <c r="R1099" s="413"/>
      <c r="S1099" s="475" t="s">
        <v>2130</v>
      </c>
      <c r="T1099" s="450"/>
      <c r="U1099" s="83">
        <v>0.24</v>
      </c>
      <c r="V1099" s="43">
        <v>150</v>
      </c>
      <c r="W1099" s="40">
        <v>130</v>
      </c>
    </row>
    <row r="1100" spans="1:23" ht="16.5" customHeight="1" x14ac:dyDescent="0.25">
      <c r="A1100" s="24" t="s">
        <v>1355</v>
      </c>
      <c r="B1100" s="448" t="s">
        <v>1369</v>
      </c>
      <c r="C1100" s="449"/>
      <c r="D1100" s="449"/>
      <c r="E1100" s="449"/>
      <c r="F1100" s="449"/>
      <c r="G1100" s="449"/>
      <c r="H1100" s="449"/>
      <c r="I1100" s="449"/>
      <c r="J1100" s="449"/>
      <c r="K1100" s="449"/>
      <c r="L1100" s="449"/>
      <c r="M1100" s="449"/>
      <c r="N1100" s="449"/>
      <c r="O1100" s="449"/>
      <c r="P1100" s="423"/>
      <c r="Q1100" s="398" t="s">
        <v>1247</v>
      </c>
      <c r="R1100" s="413"/>
      <c r="S1100" s="475" t="s">
        <v>2130</v>
      </c>
      <c r="T1100" s="450"/>
      <c r="U1100" s="83">
        <v>0.2</v>
      </c>
      <c r="V1100" s="43">
        <v>130</v>
      </c>
      <c r="W1100" s="40">
        <v>110</v>
      </c>
    </row>
    <row r="1101" spans="1:23" ht="16.5" customHeight="1" x14ac:dyDescent="0.25">
      <c r="A1101" s="24" t="s">
        <v>1356</v>
      </c>
      <c r="B1101" s="448" t="s">
        <v>1370</v>
      </c>
      <c r="C1101" s="449"/>
      <c r="D1101" s="449"/>
      <c r="E1101" s="449"/>
      <c r="F1101" s="449"/>
      <c r="G1101" s="449"/>
      <c r="H1101" s="449"/>
      <c r="I1101" s="449"/>
      <c r="J1101" s="449"/>
      <c r="K1101" s="449"/>
      <c r="L1101" s="449"/>
      <c r="M1101" s="449"/>
      <c r="N1101" s="449"/>
      <c r="O1101" s="449"/>
      <c r="P1101" s="423"/>
      <c r="Q1101" s="398" t="s">
        <v>1371</v>
      </c>
      <c r="R1101" s="413"/>
      <c r="S1101" s="475" t="s">
        <v>2130</v>
      </c>
      <c r="T1101" s="450"/>
      <c r="U1101" s="83">
        <v>0.65</v>
      </c>
      <c r="V1101" s="43">
        <v>400</v>
      </c>
      <c r="W1101" s="40">
        <v>350</v>
      </c>
    </row>
    <row r="1102" spans="1:23" ht="16.5" customHeight="1" x14ac:dyDescent="0.25">
      <c r="A1102" s="24" t="s">
        <v>1357</v>
      </c>
      <c r="B1102" s="448" t="s">
        <v>1372</v>
      </c>
      <c r="C1102" s="449"/>
      <c r="D1102" s="449"/>
      <c r="E1102" s="449"/>
      <c r="F1102" s="449"/>
      <c r="G1102" s="449"/>
      <c r="H1102" s="449"/>
      <c r="I1102" s="449"/>
      <c r="J1102" s="449"/>
      <c r="K1102" s="449"/>
      <c r="L1102" s="449"/>
      <c r="M1102" s="449"/>
      <c r="N1102" s="449"/>
      <c r="O1102" s="449"/>
      <c r="P1102" s="423"/>
      <c r="Q1102" s="398" t="s">
        <v>1373</v>
      </c>
      <c r="R1102" s="413"/>
      <c r="S1102" s="475" t="s">
        <v>2130</v>
      </c>
      <c r="T1102" s="450"/>
      <c r="U1102" s="83">
        <v>0.7</v>
      </c>
      <c r="V1102" s="43">
        <v>430</v>
      </c>
      <c r="W1102" s="40">
        <v>370</v>
      </c>
    </row>
    <row r="1103" spans="1:23" ht="16.5" customHeight="1" x14ac:dyDescent="0.25">
      <c r="A1103" s="24" t="s">
        <v>1358</v>
      </c>
      <c r="B1103" s="448" t="s">
        <v>1374</v>
      </c>
      <c r="C1103" s="449"/>
      <c r="D1103" s="449"/>
      <c r="E1103" s="449"/>
      <c r="F1103" s="449"/>
      <c r="G1103" s="449"/>
      <c r="H1103" s="449"/>
      <c r="I1103" s="449"/>
      <c r="J1103" s="449"/>
      <c r="K1103" s="449"/>
      <c r="L1103" s="449"/>
      <c r="M1103" s="449"/>
      <c r="N1103" s="449"/>
      <c r="O1103" s="449"/>
      <c r="P1103" s="423"/>
      <c r="Q1103" s="398" t="s">
        <v>1373</v>
      </c>
      <c r="R1103" s="413"/>
      <c r="S1103" s="475" t="s">
        <v>2130</v>
      </c>
      <c r="T1103" s="450"/>
      <c r="U1103" s="83">
        <v>0.35</v>
      </c>
      <c r="V1103" s="43">
        <v>210</v>
      </c>
      <c r="W1103" s="40">
        <v>180</v>
      </c>
    </row>
    <row r="1104" spans="1:23" ht="16.5" customHeight="1" x14ac:dyDescent="0.25">
      <c r="A1104" s="24" t="s">
        <v>1359</v>
      </c>
      <c r="B1104" s="448" t="s">
        <v>1375</v>
      </c>
      <c r="C1104" s="449"/>
      <c r="D1104" s="449"/>
      <c r="E1104" s="449"/>
      <c r="F1104" s="449"/>
      <c r="G1104" s="449"/>
      <c r="H1104" s="449"/>
      <c r="I1104" s="449"/>
      <c r="J1104" s="449"/>
      <c r="K1104" s="449"/>
      <c r="L1104" s="449"/>
      <c r="M1104" s="449"/>
      <c r="N1104" s="449"/>
      <c r="O1104" s="449"/>
      <c r="P1104" s="423"/>
      <c r="Q1104" s="398" t="s">
        <v>1373</v>
      </c>
      <c r="R1104" s="413"/>
      <c r="S1104" s="475" t="s">
        <v>2130</v>
      </c>
      <c r="T1104" s="450"/>
      <c r="U1104" s="83">
        <v>0.35</v>
      </c>
      <c r="V1104" s="43">
        <v>210</v>
      </c>
      <c r="W1104" s="40">
        <v>180</v>
      </c>
    </row>
    <row r="1105" spans="1:23" ht="16.5" customHeight="1" x14ac:dyDescent="0.25">
      <c r="A1105" s="24" t="s">
        <v>1376</v>
      </c>
      <c r="B1105" s="448" t="s">
        <v>1387</v>
      </c>
      <c r="C1105" s="449"/>
      <c r="D1105" s="449"/>
      <c r="E1105" s="449"/>
      <c r="F1105" s="449"/>
      <c r="G1105" s="449"/>
      <c r="H1105" s="449"/>
      <c r="I1105" s="449"/>
      <c r="J1105" s="449"/>
      <c r="K1105" s="449"/>
      <c r="L1105" s="449"/>
      <c r="M1105" s="449"/>
      <c r="N1105" s="449"/>
      <c r="O1105" s="449"/>
      <c r="P1105" s="423"/>
      <c r="Q1105" s="398" t="s">
        <v>1247</v>
      </c>
      <c r="R1105" s="413"/>
      <c r="S1105" s="475" t="s">
        <v>2130</v>
      </c>
      <c r="T1105" s="450"/>
      <c r="U1105" s="83">
        <v>2</v>
      </c>
      <c r="V1105" s="43">
        <v>1230</v>
      </c>
      <c r="W1105" s="40">
        <v>1060</v>
      </c>
    </row>
    <row r="1106" spans="1:23" ht="16.5" customHeight="1" x14ac:dyDescent="0.25">
      <c r="A1106" s="24" t="s">
        <v>1377</v>
      </c>
      <c r="B1106" s="448" t="s">
        <v>1388</v>
      </c>
      <c r="C1106" s="449"/>
      <c r="D1106" s="449"/>
      <c r="E1106" s="449"/>
      <c r="F1106" s="449"/>
      <c r="G1106" s="449"/>
      <c r="H1106" s="449"/>
      <c r="I1106" s="449"/>
      <c r="J1106" s="449"/>
      <c r="K1106" s="449"/>
      <c r="L1106" s="449"/>
      <c r="M1106" s="449"/>
      <c r="N1106" s="449"/>
      <c r="O1106" s="449"/>
      <c r="P1106" s="423"/>
      <c r="Q1106" s="398" t="s">
        <v>1247</v>
      </c>
      <c r="R1106" s="413"/>
      <c r="S1106" s="475" t="s">
        <v>2130</v>
      </c>
      <c r="T1106" s="450"/>
      <c r="U1106" s="83">
        <v>1</v>
      </c>
      <c r="V1106" s="43">
        <v>610</v>
      </c>
      <c r="W1106" s="40">
        <v>530</v>
      </c>
    </row>
    <row r="1107" spans="1:23" ht="16.5" customHeight="1" x14ac:dyDescent="0.25">
      <c r="A1107" s="24" t="s">
        <v>1378</v>
      </c>
      <c r="B1107" s="448" t="s">
        <v>1389</v>
      </c>
      <c r="C1107" s="449"/>
      <c r="D1107" s="449"/>
      <c r="E1107" s="449"/>
      <c r="F1107" s="449"/>
      <c r="G1107" s="449"/>
      <c r="H1107" s="449"/>
      <c r="I1107" s="449"/>
      <c r="J1107" s="449"/>
      <c r="K1107" s="449"/>
      <c r="L1107" s="449"/>
      <c r="M1107" s="449"/>
      <c r="N1107" s="449"/>
      <c r="O1107" s="449"/>
      <c r="P1107" s="423"/>
      <c r="Q1107" s="398" t="s">
        <v>1247</v>
      </c>
      <c r="R1107" s="413"/>
      <c r="S1107" s="475" t="s">
        <v>2130</v>
      </c>
      <c r="T1107" s="450"/>
      <c r="U1107" s="83">
        <v>1</v>
      </c>
      <c r="V1107" s="43">
        <v>610</v>
      </c>
      <c r="W1107" s="40">
        <v>530</v>
      </c>
    </row>
    <row r="1108" spans="1:23" ht="16.5" customHeight="1" x14ac:dyDescent="0.25">
      <c r="A1108" s="24" t="s">
        <v>1379</v>
      </c>
      <c r="B1108" s="448" t="s">
        <v>1390</v>
      </c>
      <c r="C1108" s="449"/>
      <c r="D1108" s="449"/>
      <c r="E1108" s="449"/>
      <c r="F1108" s="449"/>
      <c r="G1108" s="449"/>
      <c r="H1108" s="449"/>
      <c r="I1108" s="449"/>
      <c r="J1108" s="449"/>
      <c r="K1108" s="449"/>
      <c r="L1108" s="449"/>
      <c r="M1108" s="449"/>
      <c r="N1108" s="449"/>
      <c r="O1108" s="449"/>
      <c r="P1108" s="423"/>
      <c r="Q1108" s="398" t="s">
        <v>1247</v>
      </c>
      <c r="R1108" s="413"/>
      <c r="S1108" s="475" t="s">
        <v>2130</v>
      </c>
      <c r="T1108" s="450"/>
      <c r="U1108" s="83">
        <v>0.25</v>
      </c>
      <c r="V1108" s="43">
        <v>150</v>
      </c>
      <c r="W1108" s="40">
        <v>130</v>
      </c>
    </row>
    <row r="1109" spans="1:23" ht="16.5" customHeight="1" x14ac:dyDescent="0.25">
      <c r="A1109" s="24" t="s">
        <v>1380</v>
      </c>
      <c r="B1109" s="448" t="s">
        <v>1391</v>
      </c>
      <c r="C1109" s="449"/>
      <c r="D1109" s="449"/>
      <c r="E1109" s="449"/>
      <c r="F1109" s="449"/>
      <c r="G1109" s="449"/>
      <c r="H1109" s="449"/>
      <c r="I1109" s="449"/>
      <c r="J1109" s="449"/>
      <c r="K1109" s="449"/>
      <c r="L1109" s="449"/>
      <c r="M1109" s="449"/>
      <c r="N1109" s="449"/>
      <c r="O1109" s="449"/>
      <c r="P1109" s="423"/>
      <c r="Q1109" s="398" t="s">
        <v>1247</v>
      </c>
      <c r="R1109" s="413"/>
      <c r="S1109" s="475" t="s">
        <v>2130</v>
      </c>
      <c r="T1109" s="450"/>
      <c r="U1109" s="83">
        <v>0.13</v>
      </c>
      <c r="V1109" s="43">
        <v>80</v>
      </c>
      <c r="W1109" s="40">
        <v>60</v>
      </c>
    </row>
    <row r="1110" spans="1:23" ht="16.5" customHeight="1" x14ac:dyDescent="0.25">
      <c r="A1110" s="24" t="s">
        <v>1381</v>
      </c>
      <c r="B1110" s="448" t="s">
        <v>1392</v>
      </c>
      <c r="C1110" s="449"/>
      <c r="D1110" s="449"/>
      <c r="E1110" s="449"/>
      <c r="F1110" s="449"/>
      <c r="G1110" s="449"/>
      <c r="H1110" s="449"/>
      <c r="I1110" s="449"/>
      <c r="J1110" s="449"/>
      <c r="K1110" s="449"/>
      <c r="L1110" s="449"/>
      <c r="M1110" s="449"/>
      <c r="N1110" s="449"/>
      <c r="O1110" s="449"/>
      <c r="P1110" s="423"/>
      <c r="Q1110" s="398" t="s">
        <v>1247</v>
      </c>
      <c r="R1110" s="413"/>
      <c r="S1110" s="475" t="s">
        <v>2130</v>
      </c>
      <c r="T1110" s="450"/>
      <c r="U1110" s="83">
        <v>0.13</v>
      </c>
      <c r="V1110" s="43">
        <v>80</v>
      </c>
      <c r="W1110" s="40">
        <v>60</v>
      </c>
    </row>
    <row r="1111" spans="1:23" ht="16.5" customHeight="1" x14ac:dyDescent="0.25">
      <c r="A1111" s="24" t="s">
        <v>1382</v>
      </c>
      <c r="B1111" s="448" t="s">
        <v>1393</v>
      </c>
      <c r="C1111" s="449"/>
      <c r="D1111" s="449"/>
      <c r="E1111" s="449"/>
      <c r="F1111" s="449"/>
      <c r="G1111" s="449"/>
      <c r="H1111" s="449"/>
      <c r="I1111" s="449"/>
      <c r="J1111" s="449"/>
      <c r="K1111" s="449"/>
      <c r="L1111" s="449"/>
      <c r="M1111" s="449"/>
      <c r="N1111" s="449"/>
      <c r="O1111" s="449"/>
      <c r="P1111" s="423"/>
      <c r="Q1111" s="398" t="s">
        <v>1247</v>
      </c>
      <c r="R1111" s="413"/>
      <c r="S1111" s="475" t="s">
        <v>2130</v>
      </c>
      <c r="T1111" s="450"/>
      <c r="U1111" s="83">
        <v>1.2</v>
      </c>
      <c r="V1111" s="43">
        <v>740</v>
      </c>
      <c r="W1111" s="40">
        <v>640</v>
      </c>
    </row>
    <row r="1112" spans="1:23" ht="16.5" customHeight="1" x14ac:dyDescent="0.25">
      <c r="A1112" s="24" t="s">
        <v>1383</v>
      </c>
      <c r="B1112" s="448" t="s">
        <v>1394</v>
      </c>
      <c r="C1112" s="449"/>
      <c r="D1112" s="449"/>
      <c r="E1112" s="449"/>
      <c r="F1112" s="449"/>
      <c r="G1112" s="449"/>
      <c r="H1112" s="449"/>
      <c r="I1112" s="449"/>
      <c r="J1112" s="449"/>
      <c r="K1112" s="449"/>
      <c r="L1112" s="449"/>
      <c r="M1112" s="449"/>
      <c r="N1112" s="449"/>
      <c r="O1112" s="449"/>
      <c r="P1112" s="423"/>
      <c r="Q1112" s="398" t="s">
        <v>1395</v>
      </c>
      <c r="R1112" s="413"/>
      <c r="S1112" s="475" t="s">
        <v>2130</v>
      </c>
      <c r="T1112" s="450"/>
      <c r="U1112" s="83">
        <v>0.5</v>
      </c>
      <c r="V1112" s="43">
        <v>300</v>
      </c>
      <c r="W1112" s="40">
        <v>260</v>
      </c>
    </row>
    <row r="1113" spans="1:23" ht="16.5" customHeight="1" x14ac:dyDescent="0.25">
      <c r="A1113" s="24" t="s">
        <v>1384</v>
      </c>
      <c r="B1113" s="448" t="s">
        <v>1396</v>
      </c>
      <c r="C1113" s="449"/>
      <c r="D1113" s="449"/>
      <c r="E1113" s="449"/>
      <c r="F1113" s="449"/>
      <c r="G1113" s="449"/>
      <c r="H1113" s="449"/>
      <c r="I1113" s="449"/>
      <c r="J1113" s="449"/>
      <c r="K1113" s="449"/>
      <c r="L1113" s="449"/>
      <c r="M1113" s="449"/>
      <c r="N1113" s="449"/>
      <c r="O1113" s="449"/>
      <c r="P1113" s="423"/>
      <c r="Q1113" s="398" t="s">
        <v>1395</v>
      </c>
      <c r="R1113" s="413"/>
      <c r="S1113" s="475" t="s">
        <v>2130</v>
      </c>
      <c r="T1113" s="450"/>
      <c r="U1113" s="83">
        <v>0.7</v>
      </c>
      <c r="V1113" s="43">
        <v>430</v>
      </c>
      <c r="W1113" s="40">
        <v>370</v>
      </c>
    </row>
    <row r="1114" spans="1:23" ht="16.5" customHeight="1" x14ac:dyDescent="0.25">
      <c r="A1114" s="24" t="s">
        <v>1385</v>
      </c>
      <c r="B1114" s="448" t="s">
        <v>1397</v>
      </c>
      <c r="C1114" s="449"/>
      <c r="D1114" s="449"/>
      <c r="E1114" s="449"/>
      <c r="F1114" s="449"/>
      <c r="G1114" s="449"/>
      <c r="H1114" s="449"/>
      <c r="I1114" s="449"/>
      <c r="J1114" s="449"/>
      <c r="K1114" s="449"/>
      <c r="L1114" s="449"/>
      <c r="M1114" s="449"/>
      <c r="N1114" s="449"/>
      <c r="O1114" s="449"/>
      <c r="P1114" s="423"/>
      <c r="Q1114" s="398" t="s">
        <v>1395</v>
      </c>
      <c r="R1114" s="413"/>
      <c r="S1114" s="475" t="s">
        <v>2130</v>
      </c>
      <c r="T1114" s="450"/>
      <c r="U1114" s="83">
        <v>1</v>
      </c>
      <c r="V1114" s="43">
        <v>610</v>
      </c>
      <c r="W1114" s="40">
        <v>530</v>
      </c>
    </row>
    <row r="1115" spans="1:23" ht="16.5" customHeight="1" x14ac:dyDescent="0.25">
      <c r="A1115" s="24" t="s">
        <v>1386</v>
      </c>
      <c r="B1115" s="448" t="s">
        <v>1398</v>
      </c>
      <c r="C1115" s="449"/>
      <c r="D1115" s="449"/>
      <c r="E1115" s="449"/>
      <c r="F1115" s="449"/>
      <c r="G1115" s="449"/>
      <c r="H1115" s="449"/>
      <c r="I1115" s="449"/>
      <c r="J1115" s="449"/>
      <c r="K1115" s="449"/>
      <c r="L1115" s="449"/>
      <c r="M1115" s="449"/>
      <c r="N1115" s="449"/>
      <c r="O1115" s="449"/>
      <c r="P1115" s="423"/>
      <c r="Q1115" s="398" t="s">
        <v>1395</v>
      </c>
      <c r="R1115" s="413"/>
      <c r="S1115" s="475" t="s">
        <v>2130</v>
      </c>
      <c r="T1115" s="450"/>
      <c r="U1115" s="83">
        <v>0.4</v>
      </c>
      <c r="V1115" s="43">
        <v>250</v>
      </c>
      <c r="W1115" s="40">
        <v>220</v>
      </c>
    </row>
    <row r="1116" spans="1:23" ht="16.5" customHeight="1" x14ac:dyDescent="0.25">
      <c r="A1116" s="24" t="s">
        <v>1399</v>
      </c>
      <c r="B1116" s="448" t="s">
        <v>1410</v>
      </c>
      <c r="C1116" s="449"/>
      <c r="D1116" s="449"/>
      <c r="E1116" s="449"/>
      <c r="F1116" s="449"/>
      <c r="G1116" s="449"/>
      <c r="H1116" s="449"/>
      <c r="I1116" s="449"/>
      <c r="J1116" s="449"/>
      <c r="K1116" s="449"/>
      <c r="L1116" s="449"/>
      <c r="M1116" s="449"/>
      <c r="N1116" s="449"/>
      <c r="O1116" s="449"/>
      <c r="P1116" s="423"/>
      <c r="Q1116" s="398" t="s">
        <v>1395</v>
      </c>
      <c r="R1116" s="413"/>
      <c r="S1116" s="475" t="s">
        <v>2130</v>
      </c>
      <c r="T1116" s="450"/>
      <c r="U1116" s="83">
        <v>0.6</v>
      </c>
      <c r="V1116" s="43">
        <v>360</v>
      </c>
      <c r="W1116" s="40">
        <v>310</v>
      </c>
    </row>
    <row r="1117" spans="1:23" ht="16.5" customHeight="1" x14ac:dyDescent="0.25">
      <c r="A1117" s="24" t="s">
        <v>1400</v>
      </c>
      <c r="B1117" s="448" t="s">
        <v>1411</v>
      </c>
      <c r="C1117" s="449"/>
      <c r="D1117" s="449"/>
      <c r="E1117" s="449"/>
      <c r="F1117" s="449"/>
      <c r="G1117" s="449"/>
      <c r="H1117" s="449"/>
      <c r="I1117" s="449"/>
      <c r="J1117" s="449"/>
      <c r="K1117" s="449"/>
      <c r="L1117" s="449"/>
      <c r="M1117" s="449"/>
      <c r="N1117" s="449"/>
      <c r="O1117" s="449"/>
      <c r="P1117" s="423"/>
      <c r="Q1117" s="398" t="s">
        <v>1222</v>
      </c>
      <c r="R1117" s="413"/>
      <c r="S1117" s="475" t="s">
        <v>2130</v>
      </c>
      <c r="T1117" s="450"/>
      <c r="U1117" s="83">
        <v>0.54</v>
      </c>
      <c r="V1117" s="43">
        <v>330</v>
      </c>
      <c r="W1117" s="40">
        <v>280</v>
      </c>
    </row>
    <row r="1118" spans="1:23" ht="16.5" customHeight="1" x14ac:dyDescent="0.25">
      <c r="A1118" s="24" t="s">
        <v>1401</v>
      </c>
      <c r="B1118" s="448" t="s">
        <v>1412</v>
      </c>
      <c r="C1118" s="449"/>
      <c r="D1118" s="449"/>
      <c r="E1118" s="449"/>
      <c r="F1118" s="449"/>
      <c r="G1118" s="449"/>
      <c r="H1118" s="449"/>
      <c r="I1118" s="449"/>
      <c r="J1118" s="449"/>
      <c r="K1118" s="449"/>
      <c r="L1118" s="449"/>
      <c r="M1118" s="449"/>
      <c r="N1118" s="449"/>
      <c r="O1118" s="449"/>
      <c r="P1118" s="423"/>
      <c r="Q1118" s="398" t="s">
        <v>1229</v>
      </c>
      <c r="R1118" s="413"/>
      <c r="S1118" s="475" t="s">
        <v>2130</v>
      </c>
      <c r="T1118" s="450"/>
      <c r="U1118" s="83">
        <v>0.5</v>
      </c>
      <c r="V1118" s="43">
        <v>300</v>
      </c>
      <c r="W1118" s="40">
        <v>260</v>
      </c>
    </row>
    <row r="1119" spans="1:23" ht="16.5" customHeight="1" x14ac:dyDescent="0.25">
      <c r="A1119" s="24" t="s">
        <v>1402</v>
      </c>
      <c r="B1119" s="448" t="s">
        <v>1413</v>
      </c>
      <c r="C1119" s="449"/>
      <c r="D1119" s="449"/>
      <c r="E1119" s="449"/>
      <c r="F1119" s="449"/>
      <c r="G1119" s="449"/>
      <c r="H1119" s="449"/>
      <c r="I1119" s="449"/>
      <c r="J1119" s="449"/>
      <c r="K1119" s="449"/>
      <c r="L1119" s="449"/>
      <c r="M1119" s="449"/>
      <c r="N1119" s="449"/>
      <c r="O1119" s="449"/>
      <c r="P1119" s="423"/>
      <c r="Q1119" s="398" t="s">
        <v>1414</v>
      </c>
      <c r="R1119" s="413"/>
      <c r="S1119" s="475" t="s">
        <v>2130</v>
      </c>
      <c r="T1119" s="450"/>
      <c r="U1119" s="83">
        <v>0.67</v>
      </c>
      <c r="V1119" s="43">
        <v>410</v>
      </c>
      <c r="W1119" s="40">
        <v>360</v>
      </c>
    </row>
    <row r="1120" spans="1:23" ht="16.5" customHeight="1" x14ac:dyDescent="0.25">
      <c r="A1120" s="24" t="s">
        <v>1403</v>
      </c>
      <c r="B1120" s="448" t="s">
        <v>1415</v>
      </c>
      <c r="C1120" s="449"/>
      <c r="D1120" s="449"/>
      <c r="E1120" s="449"/>
      <c r="F1120" s="449"/>
      <c r="G1120" s="449"/>
      <c r="H1120" s="449"/>
      <c r="I1120" s="449"/>
      <c r="J1120" s="449"/>
      <c r="K1120" s="449"/>
      <c r="L1120" s="449"/>
      <c r="M1120" s="449"/>
      <c r="N1120" s="449"/>
      <c r="O1120" s="449"/>
      <c r="P1120" s="423"/>
      <c r="Q1120" s="398" t="s">
        <v>1229</v>
      </c>
      <c r="R1120" s="413"/>
      <c r="S1120" s="475" t="s">
        <v>2130</v>
      </c>
      <c r="T1120" s="450"/>
      <c r="U1120" s="83">
        <v>0.5</v>
      </c>
      <c r="V1120" s="43">
        <v>300</v>
      </c>
      <c r="W1120" s="40">
        <v>260</v>
      </c>
    </row>
    <row r="1121" spans="1:23" ht="16.5" customHeight="1" x14ac:dyDescent="0.25">
      <c r="A1121" s="24" t="s">
        <v>1404</v>
      </c>
      <c r="B1121" s="448" t="s">
        <v>1416</v>
      </c>
      <c r="C1121" s="449"/>
      <c r="D1121" s="449"/>
      <c r="E1121" s="449"/>
      <c r="F1121" s="449"/>
      <c r="G1121" s="449"/>
      <c r="H1121" s="449"/>
      <c r="I1121" s="449"/>
      <c r="J1121" s="449"/>
      <c r="K1121" s="449"/>
      <c r="L1121" s="449"/>
      <c r="M1121" s="449"/>
      <c r="N1121" s="449"/>
      <c r="O1121" s="449"/>
      <c r="P1121" s="423"/>
      <c r="Q1121" s="398" t="s">
        <v>1229</v>
      </c>
      <c r="R1121" s="413"/>
      <c r="S1121" s="475" t="s">
        <v>2130</v>
      </c>
      <c r="T1121" s="450"/>
      <c r="U1121" s="83">
        <v>0.24</v>
      </c>
      <c r="V1121" s="43">
        <v>150</v>
      </c>
      <c r="W1121" s="40">
        <v>130</v>
      </c>
    </row>
    <row r="1122" spans="1:23" ht="16.5" customHeight="1" x14ac:dyDescent="0.25">
      <c r="A1122" s="24" t="s">
        <v>1405</v>
      </c>
      <c r="B1122" s="448" t="s">
        <v>1417</v>
      </c>
      <c r="C1122" s="449"/>
      <c r="D1122" s="449"/>
      <c r="E1122" s="449"/>
      <c r="F1122" s="449"/>
      <c r="G1122" s="449"/>
      <c r="H1122" s="449"/>
      <c r="I1122" s="449"/>
      <c r="J1122" s="449"/>
      <c r="K1122" s="449"/>
      <c r="L1122" s="449"/>
      <c r="M1122" s="449"/>
      <c r="N1122" s="449"/>
      <c r="O1122" s="449"/>
      <c r="P1122" s="423"/>
      <c r="Q1122" s="398" t="s">
        <v>1418</v>
      </c>
      <c r="R1122" s="413"/>
      <c r="S1122" s="475" t="s">
        <v>2130</v>
      </c>
      <c r="T1122" s="450"/>
      <c r="U1122" s="83">
        <v>0.51</v>
      </c>
      <c r="V1122" s="43">
        <v>310</v>
      </c>
      <c r="W1122" s="40">
        <v>270</v>
      </c>
    </row>
    <row r="1123" spans="1:23" ht="16.5" customHeight="1" x14ac:dyDescent="0.25">
      <c r="A1123" s="24" t="s">
        <v>1406</v>
      </c>
      <c r="B1123" s="448" t="s">
        <v>1419</v>
      </c>
      <c r="C1123" s="449"/>
      <c r="D1123" s="449"/>
      <c r="E1123" s="449"/>
      <c r="F1123" s="449"/>
      <c r="G1123" s="449"/>
      <c r="H1123" s="449"/>
      <c r="I1123" s="449"/>
      <c r="J1123" s="449"/>
      <c r="K1123" s="449"/>
      <c r="L1123" s="449"/>
      <c r="M1123" s="449"/>
      <c r="N1123" s="449"/>
      <c r="O1123" s="449"/>
      <c r="P1123" s="423"/>
      <c r="Q1123" s="398" t="s">
        <v>1420</v>
      </c>
      <c r="R1123" s="413"/>
      <c r="S1123" s="475" t="s">
        <v>2130</v>
      </c>
      <c r="T1123" s="450"/>
      <c r="U1123" s="83">
        <v>0.33</v>
      </c>
      <c r="V1123" s="43">
        <v>200</v>
      </c>
      <c r="W1123" s="40">
        <v>170</v>
      </c>
    </row>
    <row r="1124" spans="1:23" ht="16.5" customHeight="1" x14ac:dyDescent="0.25">
      <c r="A1124" s="24" t="s">
        <v>1407</v>
      </c>
      <c r="B1124" s="448" t="s">
        <v>1421</v>
      </c>
      <c r="C1124" s="449"/>
      <c r="D1124" s="449"/>
      <c r="E1124" s="449"/>
      <c r="F1124" s="449"/>
      <c r="G1124" s="449"/>
      <c r="H1124" s="449"/>
      <c r="I1124" s="449"/>
      <c r="J1124" s="449"/>
      <c r="K1124" s="449"/>
      <c r="L1124" s="449"/>
      <c r="M1124" s="449"/>
      <c r="N1124" s="449"/>
      <c r="O1124" s="449"/>
      <c r="P1124" s="423"/>
      <c r="Q1124" s="398" t="s">
        <v>1116</v>
      </c>
      <c r="R1124" s="413"/>
      <c r="S1124" s="475" t="s">
        <v>2130</v>
      </c>
      <c r="T1124" s="450"/>
      <c r="U1124" s="83">
        <v>0.5</v>
      </c>
      <c r="V1124" s="43">
        <v>300</v>
      </c>
      <c r="W1124" s="40">
        <v>260</v>
      </c>
    </row>
    <row r="1125" spans="1:23" ht="16.5" customHeight="1" x14ac:dyDescent="0.25">
      <c r="A1125" s="24" t="s">
        <v>1408</v>
      </c>
      <c r="B1125" s="448" t="s">
        <v>1422</v>
      </c>
      <c r="C1125" s="449"/>
      <c r="D1125" s="449"/>
      <c r="E1125" s="449"/>
      <c r="F1125" s="449"/>
      <c r="G1125" s="449"/>
      <c r="H1125" s="449"/>
      <c r="I1125" s="449"/>
      <c r="J1125" s="449"/>
      <c r="K1125" s="449"/>
      <c r="L1125" s="449"/>
      <c r="M1125" s="449"/>
      <c r="N1125" s="449"/>
      <c r="O1125" s="449"/>
      <c r="P1125" s="423"/>
      <c r="Q1125" s="398" t="s">
        <v>1116</v>
      </c>
      <c r="R1125" s="413"/>
      <c r="S1125" s="475" t="s">
        <v>2130</v>
      </c>
      <c r="T1125" s="450"/>
      <c r="U1125" s="83">
        <v>0.33</v>
      </c>
      <c r="V1125" s="43">
        <v>200</v>
      </c>
      <c r="W1125" s="40">
        <v>170</v>
      </c>
    </row>
    <row r="1126" spans="1:23" ht="16.5" customHeight="1" x14ac:dyDescent="0.25">
      <c r="A1126" s="24" t="s">
        <v>1409</v>
      </c>
      <c r="B1126" s="448" t="s">
        <v>1423</v>
      </c>
      <c r="C1126" s="449"/>
      <c r="D1126" s="449"/>
      <c r="E1126" s="449"/>
      <c r="F1126" s="449"/>
      <c r="G1126" s="449"/>
      <c r="H1126" s="449"/>
      <c r="I1126" s="449"/>
      <c r="J1126" s="449"/>
      <c r="K1126" s="449"/>
      <c r="L1126" s="449"/>
      <c r="M1126" s="449"/>
      <c r="N1126" s="449"/>
      <c r="O1126" s="449"/>
      <c r="P1126" s="423"/>
      <c r="Q1126" s="398" t="s">
        <v>1116</v>
      </c>
      <c r="R1126" s="413"/>
      <c r="S1126" s="475" t="s">
        <v>2130</v>
      </c>
      <c r="T1126" s="450"/>
      <c r="U1126" s="83">
        <v>1</v>
      </c>
      <c r="V1126" s="43">
        <v>610</v>
      </c>
      <c r="W1126" s="40">
        <v>530</v>
      </c>
    </row>
    <row r="1127" spans="1:23" ht="16.5" customHeight="1" x14ac:dyDescent="0.25">
      <c r="A1127" s="24" t="s">
        <v>1424</v>
      </c>
      <c r="B1127" s="448" t="s">
        <v>1435</v>
      </c>
      <c r="C1127" s="449"/>
      <c r="D1127" s="449"/>
      <c r="E1127" s="449"/>
      <c r="F1127" s="449"/>
      <c r="G1127" s="449"/>
      <c r="H1127" s="449"/>
      <c r="I1127" s="449"/>
      <c r="J1127" s="449"/>
      <c r="K1127" s="449"/>
      <c r="L1127" s="449"/>
      <c r="M1127" s="449"/>
      <c r="N1127" s="449"/>
      <c r="O1127" s="449"/>
      <c r="P1127" s="423"/>
      <c r="Q1127" s="398" t="s">
        <v>1436</v>
      </c>
      <c r="R1127" s="413"/>
      <c r="S1127" s="475" t="s">
        <v>2130</v>
      </c>
      <c r="T1127" s="450"/>
      <c r="U1127" s="83">
        <v>0.25</v>
      </c>
      <c r="V1127" s="43">
        <v>150</v>
      </c>
      <c r="W1127" s="40">
        <v>130</v>
      </c>
    </row>
    <row r="1128" spans="1:23" ht="16.5" customHeight="1" x14ac:dyDescent="0.25">
      <c r="A1128" s="24" t="s">
        <v>1425</v>
      </c>
      <c r="B1128" s="448" t="s">
        <v>1437</v>
      </c>
      <c r="C1128" s="449"/>
      <c r="D1128" s="449"/>
      <c r="E1128" s="449"/>
      <c r="F1128" s="449"/>
      <c r="G1128" s="449"/>
      <c r="H1128" s="449"/>
      <c r="I1128" s="449"/>
      <c r="J1128" s="449"/>
      <c r="K1128" s="449"/>
      <c r="L1128" s="449"/>
      <c r="M1128" s="449"/>
      <c r="N1128" s="449"/>
      <c r="O1128" s="449"/>
      <c r="P1128" s="423"/>
      <c r="Q1128" s="398" t="s">
        <v>1438</v>
      </c>
      <c r="R1128" s="413"/>
      <c r="S1128" s="475" t="s">
        <v>2130</v>
      </c>
      <c r="T1128" s="450"/>
      <c r="U1128" s="83">
        <v>0.1</v>
      </c>
      <c r="V1128" s="43">
        <v>60</v>
      </c>
      <c r="W1128" s="40">
        <v>50</v>
      </c>
    </row>
    <row r="1129" spans="1:23" ht="16.5" customHeight="1" x14ac:dyDescent="0.25">
      <c r="A1129" s="24" t="s">
        <v>1426</v>
      </c>
      <c r="B1129" s="448" t="s">
        <v>1439</v>
      </c>
      <c r="C1129" s="449"/>
      <c r="D1129" s="449"/>
      <c r="E1129" s="449"/>
      <c r="F1129" s="449"/>
      <c r="G1129" s="449"/>
      <c r="H1129" s="449"/>
      <c r="I1129" s="449"/>
      <c r="J1129" s="449"/>
      <c r="K1129" s="449"/>
      <c r="L1129" s="449"/>
      <c r="M1129" s="449"/>
      <c r="N1129" s="449"/>
      <c r="O1129" s="449"/>
      <c r="P1129" s="423"/>
      <c r="Q1129" s="398" t="s">
        <v>1361</v>
      </c>
      <c r="R1129" s="413"/>
      <c r="S1129" s="475" t="s">
        <v>2130</v>
      </c>
      <c r="T1129" s="450"/>
      <c r="U1129" s="83">
        <v>0.63</v>
      </c>
      <c r="V1129" s="43">
        <v>390</v>
      </c>
      <c r="W1129" s="40">
        <v>330</v>
      </c>
    </row>
    <row r="1130" spans="1:23" ht="16.5" customHeight="1" x14ac:dyDescent="0.25">
      <c r="A1130" s="24" t="s">
        <v>1427</v>
      </c>
      <c r="B1130" s="448" t="s">
        <v>1440</v>
      </c>
      <c r="C1130" s="449"/>
      <c r="D1130" s="449"/>
      <c r="E1130" s="449"/>
      <c r="F1130" s="449"/>
      <c r="G1130" s="449"/>
      <c r="H1130" s="449"/>
      <c r="I1130" s="449"/>
      <c r="J1130" s="449"/>
      <c r="K1130" s="449"/>
      <c r="L1130" s="449"/>
      <c r="M1130" s="449"/>
      <c r="N1130" s="449"/>
      <c r="O1130" s="449"/>
      <c r="P1130" s="423"/>
      <c r="Q1130" s="398" t="s">
        <v>1088</v>
      </c>
      <c r="R1130" s="413"/>
      <c r="S1130" s="475" t="s">
        <v>2130</v>
      </c>
      <c r="T1130" s="450"/>
      <c r="U1130" s="83">
        <v>1</v>
      </c>
      <c r="V1130" s="43">
        <v>610</v>
      </c>
      <c r="W1130" s="40">
        <v>530</v>
      </c>
    </row>
    <row r="1131" spans="1:23" ht="16.5" customHeight="1" x14ac:dyDescent="0.25">
      <c r="A1131" s="24" t="s">
        <v>1428</v>
      </c>
      <c r="B1131" s="448" t="s">
        <v>1441</v>
      </c>
      <c r="C1131" s="449"/>
      <c r="D1131" s="449"/>
      <c r="E1131" s="449"/>
      <c r="F1131" s="449"/>
      <c r="G1131" s="449"/>
      <c r="H1131" s="449"/>
      <c r="I1131" s="449"/>
      <c r="J1131" s="449"/>
      <c r="K1131" s="449"/>
      <c r="L1131" s="449"/>
      <c r="M1131" s="449"/>
      <c r="N1131" s="449"/>
      <c r="O1131" s="449"/>
      <c r="P1131" s="423"/>
      <c r="Q1131" s="398" t="s">
        <v>1442</v>
      </c>
      <c r="R1131" s="413"/>
      <c r="S1131" s="475" t="s">
        <v>2130</v>
      </c>
      <c r="T1131" s="450"/>
      <c r="U1131" s="83">
        <v>0.52</v>
      </c>
      <c r="V1131" s="43">
        <v>310</v>
      </c>
      <c r="W1131" s="40">
        <v>270</v>
      </c>
    </row>
    <row r="1132" spans="1:23" ht="16.5" customHeight="1" x14ac:dyDescent="0.25">
      <c r="A1132" s="24" t="s">
        <v>1429</v>
      </c>
      <c r="B1132" s="448" t="s">
        <v>1443</v>
      </c>
      <c r="C1132" s="449"/>
      <c r="D1132" s="449"/>
      <c r="E1132" s="449"/>
      <c r="F1132" s="449"/>
      <c r="G1132" s="449"/>
      <c r="H1132" s="449"/>
      <c r="I1132" s="449"/>
      <c r="J1132" s="449"/>
      <c r="K1132" s="449"/>
      <c r="L1132" s="449"/>
      <c r="M1132" s="449"/>
      <c r="N1132" s="449"/>
      <c r="O1132" s="449"/>
      <c r="P1132" s="423"/>
      <c r="Q1132" s="398" t="s">
        <v>1368</v>
      </c>
      <c r="R1132" s="413"/>
      <c r="S1132" s="475" t="s">
        <v>2130</v>
      </c>
      <c r="T1132" s="450"/>
      <c r="U1132" s="83">
        <v>0.32</v>
      </c>
      <c r="V1132" s="43">
        <v>200</v>
      </c>
      <c r="W1132" s="40">
        <v>170</v>
      </c>
    </row>
    <row r="1133" spans="1:23" ht="16.5" customHeight="1" x14ac:dyDescent="0.25">
      <c r="A1133" s="24" t="s">
        <v>1430</v>
      </c>
      <c r="B1133" s="448" t="s">
        <v>1444</v>
      </c>
      <c r="C1133" s="449"/>
      <c r="D1133" s="449"/>
      <c r="E1133" s="449"/>
      <c r="F1133" s="449"/>
      <c r="G1133" s="449"/>
      <c r="H1133" s="449"/>
      <c r="I1133" s="449"/>
      <c r="J1133" s="449"/>
      <c r="K1133" s="449"/>
      <c r="L1133" s="449"/>
      <c r="M1133" s="449"/>
      <c r="N1133" s="449"/>
      <c r="O1133" s="449"/>
      <c r="P1133" s="423"/>
      <c r="Q1133" s="398" t="s">
        <v>1275</v>
      </c>
      <c r="R1133" s="413"/>
      <c r="S1133" s="475" t="s">
        <v>2130</v>
      </c>
      <c r="T1133" s="450"/>
      <c r="U1133" s="83">
        <v>0.4</v>
      </c>
      <c r="V1133" s="43">
        <v>250</v>
      </c>
      <c r="W1133" s="40">
        <v>220</v>
      </c>
    </row>
    <row r="1134" spans="1:23" ht="16.5" customHeight="1" x14ac:dyDescent="0.25">
      <c r="A1134" s="24" t="s">
        <v>1431</v>
      </c>
      <c r="B1134" s="448" t="s">
        <v>1445</v>
      </c>
      <c r="C1134" s="449"/>
      <c r="D1134" s="449"/>
      <c r="E1134" s="449"/>
      <c r="F1134" s="449"/>
      <c r="G1134" s="449"/>
      <c r="H1134" s="449"/>
      <c r="I1134" s="449"/>
      <c r="J1134" s="449"/>
      <c r="K1134" s="449"/>
      <c r="L1134" s="449"/>
      <c r="M1134" s="449"/>
      <c r="N1134" s="449"/>
      <c r="O1134" s="449"/>
      <c r="P1134" s="423"/>
      <c r="Q1134" s="398" t="s">
        <v>1275</v>
      </c>
      <c r="R1134" s="413"/>
      <c r="S1134" s="475" t="s">
        <v>2130</v>
      </c>
      <c r="T1134" s="450"/>
      <c r="U1134" s="83">
        <v>0.55000000000000004</v>
      </c>
      <c r="V1134" s="43">
        <v>340</v>
      </c>
      <c r="W1134" s="40">
        <v>290</v>
      </c>
    </row>
    <row r="1135" spans="1:23" ht="16.5" customHeight="1" x14ac:dyDescent="0.25">
      <c r="A1135" s="24" t="s">
        <v>1432</v>
      </c>
      <c r="B1135" s="448" t="s">
        <v>1446</v>
      </c>
      <c r="C1135" s="449"/>
      <c r="D1135" s="449"/>
      <c r="E1135" s="449"/>
      <c r="F1135" s="449"/>
      <c r="G1135" s="449"/>
      <c r="H1135" s="449"/>
      <c r="I1135" s="449"/>
      <c r="J1135" s="449"/>
      <c r="K1135" s="449"/>
      <c r="L1135" s="449"/>
      <c r="M1135" s="449"/>
      <c r="N1135" s="449"/>
      <c r="O1135" s="449"/>
      <c r="P1135" s="423"/>
      <c r="Q1135" s="398" t="s">
        <v>1275</v>
      </c>
      <c r="R1135" s="413"/>
      <c r="S1135" s="475" t="s">
        <v>2130</v>
      </c>
      <c r="T1135" s="450"/>
      <c r="U1135" s="83">
        <v>0.75</v>
      </c>
      <c r="V1135" s="43">
        <v>460</v>
      </c>
      <c r="W1135" s="40">
        <v>400</v>
      </c>
    </row>
    <row r="1136" spans="1:23" ht="16.5" customHeight="1" x14ac:dyDescent="0.25">
      <c r="A1136" s="24" t="s">
        <v>1433</v>
      </c>
      <c r="B1136" s="448" t="s">
        <v>1447</v>
      </c>
      <c r="C1136" s="449"/>
      <c r="D1136" s="449"/>
      <c r="E1136" s="449"/>
      <c r="F1136" s="449"/>
      <c r="G1136" s="449"/>
      <c r="H1136" s="449"/>
      <c r="I1136" s="449"/>
      <c r="J1136" s="449"/>
      <c r="K1136" s="449"/>
      <c r="L1136" s="449"/>
      <c r="M1136" s="449"/>
      <c r="N1136" s="449"/>
      <c r="O1136" s="449"/>
      <c r="P1136" s="423"/>
      <c r="Q1136" s="398" t="s">
        <v>1275</v>
      </c>
      <c r="R1136" s="413"/>
      <c r="S1136" s="475" t="s">
        <v>2130</v>
      </c>
      <c r="T1136" s="450"/>
      <c r="U1136" s="83">
        <v>0.25</v>
      </c>
      <c r="V1136" s="43">
        <v>150</v>
      </c>
      <c r="W1136" s="40">
        <v>130</v>
      </c>
    </row>
    <row r="1137" spans="1:23" ht="16.5" customHeight="1" x14ac:dyDescent="0.25">
      <c r="A1137" s="24" t="s">
        <v>1434</v>
      </c>
      <c r="B1137" s="448" t="s">
        <v>1448</v>
      </c>
      <c r="C1137" s="449"/>
      <c r="D1137" s="449"/>
      <c r="E1137" s="449"/>
      <c r="F1137" s="449"/>
      <c r="G1137" s="449"/>
      <c r="H1137" s="449"/>
      <c r="I1137" s="449"/>
      <c r="J1137" s="449"/>
      <c r="K1137" s="449"/>
      <c r="L1137" s="449"/>
      <c r="M1137" s="449"/>
      <c r="N1137" s="449"/>
      <c r="O1137" s="449"/>
      <c r="P1137" s="423"/>
      <c r="Q1137" s="398" t="s">
        <v>1275</v>
      </c>
      <c r="R1137" s="413"/>
      <c r="S1137" s="475" t="s">
        <v>2130</v>
      </c>
      <c r="T1137" s="450"/>
      <c r="U1137" s="83">
        <v>1.25</v>
      </c>
      <c r="V1137" s="43">
        <v>760</v>
      </c>
      <c r="W1137" s="40">
        <v>660</v>
      </c>
    </row>
    <row r="1138" spans="1:23" ht="16.5" customHeight="1" x14ac:dyDescent="0.25">
      <c r="A1138" s="24" t="s">
        <v>1449</v>
      </c>
      <c r="B1138" s="448" t="s">
        <v>1459</v>
      </c>
      <c r="C1138" s="449"/>
      <c r="D1138" s="449"/>
      <c r="E1138" s="449"/>
      <c r="F1138" s="449"/>
      <c r="G1138" s="449"/>
      <c r="H1138" s="449"/>
      <c r="I1138" s="449"/>
      <c r="J1138" s="449"/>
      <c r="K1138" s="449"/>
      <c r="L1138" s="449"/>
      <c r="M1138" s="449"/>
      <c r="N1138" s="449"/>
      <c r="O1138" s="449"/>
      <c r="P1138" s="423"/>
      <c r="Q1138" s="398" t="s">
        <v>1088</v>
      </c>
      <c r="R1138" s="413"/>
      <c r="S1138" s="475" t="s">
        <v>2130</v>
      </c>
      <c r="T1138" s="450"/>
      <c r="U1138" s="83">
        <v>0.8</v>
      </c>
      <c r="V1138" s="43">
        <v>490</v>
      </c>
      <c r="W1138" s="40">
        <v>420</v>
      </c>
    </row>
    <row r="1139" spans="1:23" ht="16.5" customHeight="1" x14ac:dyDescent="0.25">
      <c r="A1139" s="24" t="s">
        <v>1450</v>
      </c>
      <c r="B1139" s="448" t="s">
        <v>1460</v>
      </c>
      <c r="C1139" s="449"/>
      <c r="D1139" s="449"/>
      <c r="E1139" s="449"/>
      <c r="F1139" s="449"/>
      <c r="G1139" s="449"/>
      <c r="H1139" s="449"/>
      <c r="I1139" s="449"/>
      <c r="J1139" s="449"/>
      <c r="K1139" s="449"/>
      <c r="L1139" s="449"/>
      <c r="M1139" s="449"/>
      <c r="N1139" s="449"/>
      <c r="O1139" s="449"/>
      <c r="P1139" s="423"/>
      <c r="Q1139" s="398" t="s">
        <v>1275</v>
      </c>
      <c r="R1139" s="413"/>
      <c r="S1139" s="475" t="s">
        <v>2130</v>
      </c>
      <c r="T1139" s="450"/>
      <c r="U1139" s="83">
        <v>1</v>
      </c>
      <c r="V1139" s="43">
        <v>610</v>
      </c>
      <c r="W1139" s="40">
        <v>530</v>
      </c>
    </row>
    <row r="1140" spans="1:23" ht="16.5" customHeight="1" x14ac:dyDescent="0.25">
      <c r="A1140" s="24" t="s">
        <v>1451</v>
      </c>
      <c r="B1140" s="448" t="s">
        <v>1461</v>
      </c>
      <c r="C1140" s="449"/>
      <c r="D1140" s="449"/>
      <c r="E1140" s="449"/>
      <c r="F1140" s="449"/>
      <c r="G1140" s="449"/>
      <c r="H1140" s="449"/>
      <c r="I1140" s="449"/>
      <c r="J1140" s="449"/>
      <c r="K1140" s="449"/>
      <c r="L1140" s="449"/>
      <c r="M1140" s="449"/>
      <c r="N1140" s="449"/>
      <c r="O1140" s="449"/>
      <c r="P1140" s="423"/>
      <c r="Q1140" s="398" t="s">
        <v>1275</v>
      </c>
      <c r="R1140" s="413"/>
      <c r="S1140" s="475" t="s">
        <v>2130</v>
      </c>
      <c r="T1140" s="450"/>
      <c r="U1140" s="83">
        <v>0.5</v>
      </c>
      <c r="V1140" s="43">
        <v>300</v>
      </c>
      <c r="W1140" s="40">
        <v>260</v>
      </c>
    </row>
    <row r="1141" spans="1:23" ht="16.5" customHeight="1" x14ac:dyDescent="0.25">
      <c r="A1141" s="24" t="s">
        <v>1452</v>
      </c>
      <c r="B1141" s="448" t="s">
        <v>1462</v>
      </c>
      <c r="C1141" s="449"/>
      <c r="D1141" s="449"/>
      <c r="E1141" s="449"/>
      <c r="F1141" s="449"/>
      <c r="G1141" s="449"/>
      <c r="H1141" s="449"/>
      <c r="I1141" s="449"/>
      <c r="J1141" s="449"/>
      <c r="K1141" s="449"/>
      <c r="L1141" s="449"/>
      <c r="M1141" s="449"/>
      <c r="N1141" s="449"/>
      <c r="O1141" s="449"/>
      <c r="P1141" s="423"/>
      <c r="Q1141" s="398" t="s">
        <v>1275</v>
      </c>
      <c r="R1141" s="413"/>
      <c r="S1141" s="475" t="s">
        <v>2130</v>
      </c>
      <c r="T1141" s="450"/>
      <c r="U1141" s="83">
        <v>0.25</v>
      </c>
      <c r="V1141" s="43">
        <v>150</v>
      </c>
      <c r="W1141" s="40">
        <v>130</v>
      </c>
    </row>
    <row r="1142" spans="1:23" ht="16.5" customHeight="1" x14ac:dyDescent="0.25">
      <c r="A1142" s="24" t="s">
        <v>1453</v>
      </c>
      <c r="B1142" s="448" t="s">
        <v>1463</v>
      </c>
      <c r="C1142" s="449"/>
      <c r="D1142" s="449"/>
      <c r="E1142" s="449"/>
      <c r="F1142" s="449"/>
      <c r="G1142" s="449"/>
      <c r="H1142" s="449"/>
      <c r="I1142" s="449"/>
      <c r="J1142" s="449"/>
      <c r="K1142" s="449"/>
      <c r="L1142" s="449"/>
      <c r="M1142" s="449"/>
      <c r="N1142" s="449"/>
      <c r="O1142" s="449"/>
      <c r="P1142" s="423"/>
      <c r="Q1142" s="398" t="s">
        <v>1275</v>
      </c>
      <c r="R1142" s="413"/>
      <c r="S1142" s="475" t="s">
        <v>2130</v>
      </c>
      <c r="T1142" s="450"/>
      <c r="U1142" s="83">
        <v>0.42</v>
      </c>
      <c r="V1142" s="43">
        <v>250</v>
      </c>
      <c r="W1142" s="40">
        <v>220</v>
      </c>
    </row>
    <row r="1143" spans="1:23" ht="16.5" customHeight="1" x14ac:dyDescent="0.25">
      <c r="A1143" s="24" t="s">
        <v>1454</v>
      </c>
      <c r="B1143" s="448" t="s">
        <v>1464</v>
      </c>
      <c r="C1143" s="449"/>
      <c r="D1143" s="449"/>
      <c r="E1143" s="449"/>
      <c r="F1143" s="449"/>
      <c r="G1143" s="449"/>
      <c r="H1143" s="449"/>
      <c r="I1143" s="449"/>
      <c r="J1143" s="449"/>
      <c r="K1143" s="449"/>
      <c r="L1143" s="449"/>
      <c r="M1143" s="449"/>
      <c r="N1143" s="449"/>
      <c r="O1143" s="449"/>
      <c r="P1143" s="423"/>
      <c r="Q1143" s="398" t="s">
        <v>1275</v>
      </c>
      <c r="R1143" s="413"/>
      <c r="S1143" s="475" t="s">
        <v>2130</v>
      </c>
      <c r="T1143" s="450"/>
      <c r="U1143" s="83">
        <v>0.25</v>
      </c>
      <c r="V1143" s="43">
        <v>150</v>
      </c>
      <c r="W1143" s="40">
        <v>130</v>
      </c>
    </row>
    <row r="1144" spans="1:23" ht="16.5" customHeight="1" x14ac:dyDescent="0.25">
      <c r="A1144" s="24" t="s">
        <v>1455</v>
      </c>
      <c r="B1144" s="448" t="s">
        <v>1465</v>
      </c>
      <c r="C1144" s="449"/>
      <c r="D1144" s="449"/>
      <c r="E1144" s="449"/>
      <c r="F1144" s="449"/>
      <c r="G1144" s="449"/>
      <c r="H1144" s="449"/>
      <c r="I1144" s="449"/>
      <c r="J1144" s="449"/>
      <c r="K1144" s="449"/>
      <c r="L1144" s="449"/>
      <c r="M1144" s="449"/>
      <c r="N1144" s="449"/>
      <c r="O1144" s="449"/>
      <c r="P1144" s="423"/>
      <c r="Q1144" s="398" t="s">
        <v>1275</v>
      </c>
      <c r="R1144" s="413"/>
      <c r="S1144" s="475" t="s">
        <v>2130</v>
      </c>
      <c r="T1144" s="450"/>
      <c r="U1144" s="83">
        <v>0.5</v>
      </c>
      <c r="V1144" s="43">
        <v>300</v>
      </c>
      <c r="W1144" s="40">
        <v>260</v>
      </c>
    </row>
    <row r="1145" spans="1:23" ht="16.5" customHeight="1" x14ac:dyDescent="0.25">
      <c r="A1145" s="24" t="s">
        <v>1456</v>
      </c>
      <c r="B1145" s="448" t="s">
        <v>1466</v>
      </c>
      <c r="C1145" s="449"/>
      <c r="D1145" s="449"/>
      <c r="E1145" s="449"/>
      <c r="F1145" s="449"/>
      <c r="G1145" s="449"/>
      <c r="H1145" s="449"/>
      <c r="I1145" s="449"/>
      <c r="J1145" s="449"/>
      <c r="K1145" s="449"/>
      <c r="L1145" s="449"/>
      <c r="M1145" s="449"/>
      <c r="N1145" s="449"/>
      <c r="O1145" s="449"/>
      <c r="P1145" s="423"/>
      <c r="Q1145" s="398" t="s">
        <v>1275</v>
      </c>
      <c r="R1145" s="413"/>
      <c r="S1145" s="475" t="s">
        <v>2130</v>
      </c>
      <c r="T1145" s="450"/>
      <c r="U1145" s="83">
        <v>0.3</v>
      </c>
      <c r="V1145" s="43">
        <v>190</v>
      </c>
      <c r="W1145" s="40">
        <v>160</v>
      </c>
    </row>
    <row r="1146" spans="1:23" ht="16.5" customHeight="1" x14ac:dyDescent="0.25">
      <c r="A1146" s="24" t="s">
        <v>1457</v>
      </c>
      <c r="B1146" s="448" t="s">
        <v>1467</v>
      </c>
      <c r="C1146" s="449"/>
      <c r="D1146" s="449"/>
      <c r="E1146" s="449"/>
      <c r="F1146" s="449"/>
      <c r="G1146" s="449"/>
      <c r="H1146" s="449"/>
      <c r="I1146" s="449"/>
      <c r="J1146" s="449"/>
      <c r="K1146" s="449"/>
      <c r="L1146" s="449"/>
      <c r="M1146" s="449"/>
      <c r="N1146" s="449"/>
      <c r="O1146" s="449"/>
      <c r="P1146" s="423"/>
      <c r="Q1146" s="398" t="s">
        <v>1275</v>
      </c>
      <c r="R1146" s="413"/>
      <c r="S1146" s="475" t="s">
        <v>2130</v>
      </c>
      <c r="T1146" s="450"/>
      <c r="U1146" s="83">
        <v>0.25</v>
      </c>
      <c r="V1146" s="43">
        <v>150</v>
      </c>
      <c r="W1146" s="40">
        <v>130</v>
      </c>
    </row>
    <row r="1147" spans="1:23" ht="16.5" customHeight="1" x14ac:dyDescent="0.25">
      <c r="A1147" s="24" t="s">
        <v>1458</v>
      </c>
      <c r="B1147" s="448" t="s">
        <v>1468</v>
      </c>
      <c r="C1147" s="449"/>
      <c r="D1147" s="449"/>
      <c r="E1147" s="449"/>
      <c r="F1147" s="449"/>
      <c r="G1147" s="449"/>
      <c r="H1147" s="449"/>
      <c r="I1147" s="449"/>
      <c r="J1147" s="449"/>
      <c r="K1147" s="449"/>
      <c r="L1147" s="449"/>
      <c r="M1147" s="449"/>
      <c r="N1147" s="449"/>
      <c r="O1147" s="449"/>
      <c r="P1147" s="423"/>
      <c r="Q1147" s="398" t="s">
        <v>1275</v>
      </c>
      <c r="R1147" s="413"/>
      <c r="S1147" s="475" t="s">
        <v>2130</v>
      </c>
      <c r="T1147" s="450"/>
      <c r="U1147" s="83">
        <v>0.5</v>
      </c>
      <c r="V1147" s="43">
        <v>300</v>
      </c>
      <c r="W1147" s="40">
        <v>260</v>
      </c>
    </row>
    <row r="1148" spans="1:23" ht="16.5" customHeight="1" x14ac:dyDescent="0.25">
      <c r="A1148" s="24" t="s">
        <v>1469</v>
      </c>
      <c r="B1148" s="448" t="s">
        <v>1480</v>
      </c>
      <c r="C1148" s="449"/>
      <c r="D1148" s="449"/>
      <c r="E1148" s="449"/>
      <c r="F1148" s="449"/>
      <c r="G1148" s="449"/>
      <c r="H1148" s="449"/>
      <c r="I1148" s="449"/>
      <c r="J1148" s="449"/>
      <c r="K1148" s="449"/>
      <c r="L1148" s="449"/>
      <c r="M1148" s="449"/>
      <c r="N1148" s="449"/>
      <c r="O1148" s="449"/>
      <c r="P1148" s="423"/>
      <c r="Q1148" s="398" t="s">
        <v>1275</v>
      </c>
      <c r="R1148" s="413"/>
      <c r="S1148" s="475" t="s">
        <v>2130</v>
      </c>
      <c r="T1148" s="450"/>
      <c r="U1148" s="83">
        <v>0.5</v>
      </c>
      <c r="V1148" s="43">
        <v>300</v>
      </c>
      <c r="W1148" s="40">
        <v>260</v>
      </c>
    </row>
    <row r="1149" spans="1:23" ht="16.5" customHeight="1" x14ac:dyDescent="0.25">
      <c r="A1149" s="24" t="s">
        <v>1470</v>
      </c>
      <c r="B1149" s="448" t="s">
        <v>1481</v>
      </c>
      <c r="C1149" s="449"/>
      <c r="D1149" s="449"/>
      <c r="E1149" s="449"/>
      <c r="F1149" s="449"/>
      <c r="G1149" s="449"/>
      <c r="H1149" s="449"/>
      <c r="I1149" s="449"/>
      <c r="J1149" s="449"/>
      <c r="K1149" s="449"/>
      <c r="L1149" s="449"/>
      <c r="M1149" s="449"/>
      <c r="N1149" s="449"/>
      <c r="O1149" s="449"/>
      <c r="P1149" s="423"/>
      <c r="Q1149" s="398" t="s">
        <v>1275</v>
      </c>
      <c r="R1149" s="413"/>
      <c r="S1149" s="475" t="s">
        <v>2130</v>
      </c>
      <c r="T1149" s="450"/>
      <c r="U1149" s="83">
        <v>0.91</v>
      </c>
      <c r="V1149" s="43">
        <v>550</v>
      </c>
      <c r="W1149" s="40">
        <v>480</v>
      </c>
    </row>
    <row r="1150" spans="1:23" ht="16.5" customHeight="1" x14ac:dyDescent="0.25">
      <c r="A1150" s="24" t="s">
        <v>1471</v>
      </c>
      <c r="B1150" s="448" t="s">
        <v>1482</v>
      </c>
      <c r="C1150" s="449"/>
      <c r="D1150" s="449"/>
      <c r="E1150" s="449"/>
      <c r="F1150" s="449"/>
      <c r="G1150" s="449"/>
      <c r="H1150" s="449"/>
      <c r="I1150" s="449"/>
      <c r="J1150" s="449"/>
      <c r="K1150" s="449"/>
      <c r="L1150" s="449"/>
      <c r="M1150" s="449"/>
      <c r="N1150" s="449"/>
      <c r="O1150" s="449"/>
      <c r="P1150" s="423"/>
      <c r="Q1150" s="398" t="s">
        <v>1275</v>
      </c>
      <c r="R1150" s="413"/>
      <c r="S1150" s="475" t="s">
        <v>2130</v>
      </c>
      <c r="T1150" s="450"/>
      <c r="U1150" s="83">
        <v>0.72</v>
      </c>
      <c r="V1150" s="43">
        <v>440</v>
      </c>
      <c r="W1150" s="40">
        <v>380</v>
      </c>
    </row>
    <row r="1151" spans="1:23" ht="16.5" customHeight="1" x14ac:dyDescent="0.25">
      <c r="A1151" s="24" t="s">
        <v>1472</v>
      </c>
      <c r="B1151" s="448" t="s">
        <v>1483</v>
      </c>
      <c r="C1151" s="449"/>
      <c r="D1151" s="449"/>
      <c r="E1151" s="449"/>
      <c r="F1151" s="449"/>
      <c r="G1151" s="449"/>
      <c r="H1151" s="449"/>
      <c r="I1151" s="449"/>
      <c r="J1151" s="449"/>
      <c r="K1151" s="449"/>
      <c r="L1151" s="449"/>
      <c r="M1151" s="449"/>
      <c r="N1151" s="449"/>
      <c r="O1151" s="449"/>
      <c r="P1151" s="423"/>
      <c r="Q1151" s="398" t="s">
        <v>1275</v>
      </c>
      <c r="R1151" s="413"/>
      <c r="S1151" s="475" t="s">
        <v>2130</v>
      </c>
      <c r="T1151" s="450"/>
      <c r="U1151" s="83">
        <v>0.42</v>
      </c>
      <c r="V1151" s="43">
        <v>250</v>
      </c>
      <c r="W1151" s="40">
        <v>220</v>
      </c>
    </row>
    <row r="1152" spans="1:23" ht="16.5" customHeight="1" x14ac:dyDescent="0.25">
      <c r="A1152" s="24" t="s">
        <v>1473</v>
      </c>
      <c r="B1152" s="448" t="s">
        <v>1484</v>
      </c>
      <c r="C1152" s="449"/>
      <c r="D1152" s="449"/>
      <c r="E1152" s="449"/>
      <c r="F1152" s="449"/>
      <c r="G1152" s="449"/>
      <c r="H1152" s="449"/>
      <c r="I1152" s="449"/>
      <c r="J1152" s="449"/>
      <c r="K1152" s="449"/>
      <c r="L1152" s="449"/>
      <c r="M1152" s="449"/>
      <c r="N1152" s="449"/>
      <c r="O1152" s="449"/>
      <c r="P1152" s="423"/>
      <c r="Q1152" s="398" t="s">
        <v>1275</v>
      </c>
      <c r="R1152" s="413"/>
      <c r="S1152" s="475" t="s">
        <v>2130</v>
      </c>
      <c r="T1152" s="450"/>
      <c r="U1152" s="83">
        <v>0.5</v>
      </c>
      <c r="V1152" s="43">
        <v>300</v>
      </c>
      <c r="W1152" s="40">
        <v>260</v>
      </c>
    </row>
    <row r="1153" spans="1:23" ht="16.5" customHeight="1" x14ac:dyDescent="0.25">
      <c r="A1153" s="24" t="s">
        <v>1474</v>
      </c>
      <c r="B1153" s="448" t="s">
        <v>1485</v>
      </c>
      <c r="C1153" s="449"/>
      <c r="D1153" s="449"/>
      <c r="E1153" s="449"/>
      <c r="F1153" s="449"/>
      <c r="G1153" s="449"/>
      <c r="H1153" s="449"/>
      <c r="I1153" s="449"/>
      <c r="J1153" s="449"/>
      <c r="K1153" s="449"/>
      <c r="L1153" s="449"/>
      <c r="M1153" s="449"/>
      <c r="N1153" s="449"/>
      <c r="O1153" s="449"/>
      <c r="P1153" s="423"/>
      <c r="Q1153" s="398" t="s">
        <v>1275</v>
      </c>
      <c r="R1153" s="413"/>
      <c r="S1153" s="475" t="s">
        <v>2130</v>
      </c>
      <c r="T1153" s="450"/>
      <c r="U1153" s="83">
        <v>2</v>
      </c>
      <c r="V1153" s="43">
        <v>1230</v>
      </c>
      <c r="W1153" s="40">
        <v>1060</v>
      </c>
    </row>
    <row r="1154" spans="1:23" ht="16.5" customHeight="1" x14ac:dyDescent="0.25">
      <c r="A1154" s="24" t="s">
        <v>1475</v>
      </c>
      <c r="B1154" s="448" t="s">
        <v>1486</v>
      </c>
      <c r="C1154" s="449"/>
      <c r="D1154" s="449"/>
      <c r="E1154" s="449"/>
      <c r="F1154" s="449"/>
      <c r="G1154" s="449"/>
      <c r="H1154" s="449"/>
      <c r="I1154" s="449"/>
      <c r="J1154" s="449"/>
      <c r="K1154" s="449"/>
      <c r="L1154" s="449"/>
      <c r="M1154" s="449"/>
      <c r="N1154" s="449"/>
      <c r="O1154" s="449"/>
      <c r="P1154" s="423"/>
      <c r="Q1154" s="398" t="s">
        <v>1275</v>
      </c>
      <c r="R1154" s="413"/>
      <c r="S1154" s="475" t="s">
        <v>2130</v>
      </c>
      <c r="T1154" s="450"/>
      <c r="U1154" s="83">
        <v>2</v>
      </c>
      <c r="V1154" s="43">
        <v>1230</v>
      </c>
      <c r="W1154" s="40">
        <v>1060</v>
      </c>
    </row>
    <row r="1155" spans="1:23" ht="16.5" customHeight="1" x14ac:dyDescent="0.25">
      <c r="A1155" s="24" t="s">
        <v>1476</v>
      </c>
      <c r="B1155" s="448" t="s">
        <v>1487</v>
      </c>
      <c r="C1155" s="449"/>
      <c r="D1155" s="449"/>
      <c r="E1155" s="449"/>
      <c r="F1155" s="449"/>
      <c r="G1155" s="449"/>
      <c r="H1155" s="449"/>
      <c r="I1155" s="449"/>
      <c r="J1155" s="449"/>
      <c r="K1155" s="449"/>
      <c r="L1155" s="449"/>
      <c r="M1155" s="449"/>
      <c r="N1155" s="449"/>
      <c r="O1155" s="449"/>
      <c r="P1155" s="423"/>
      <c r="Q1155" s="398" t="s">
        <v>1275</v>
      </c>
      <c r="R1155" s="413"/>
      <c r="S1155" s="475" t="s">
        <v>2130</v>
      </c>
      <c r="T1155" s="450"/>
      <c r="U1155" s="83">
        <v>0.35</v>
      </c>
      <c r="V1155" s="43">
        <v>210</v>
      </c>
      <c r="W1155" s="40">
        <v>180</v>
      </c>
    </row>
    <row r="1156" spans="1:23" ht="16.5" customHeight="1" x14ac:dyDescent="0.25">
      <c r="A1156" s="24" t="s">
        <v>1477</v>
      </c>
      <c r="B1156" s="448" t="s">
        <v>1488</v>
      </c>
      <c r="C1156" s="449"/>
      <c r="D1156" s="449"/>
      <c r="E1156" s="449"/>
      <c r="F1156" s="449"/>
      <c r="G1156" s="449"/>
      <c r="H1156" s="449"/>
      <c r="I1156" s="449"/>
      <c r="J1156" s="449"/>
      <c r="K1156" s="449"/>
      <c r="L1156" s="449"/>
      <c r="M1156" s="449"/>
      <c r="N1156" s="449"/>
      <c r="O1156" s="449"/>
      <c r="P1156" s="423"/>
      <c r="Q1156" s="398" t="s">
        <v>1275</v>
      </c>
      <c r="R1156" s="413"/>
      <c r="S1156" s="475" t="s">
        <v>2130</v>
      </c>
      <c r="T1156" s="450"/>
      <c r="U1156" s="83">
        <v>0.65</v>
      </c>
      <c r="V1156" s="43">
        <v>400</v>
      </c>
      <c r="W1156" s="40">
        <v>350</v>
      </c>
    </row>
    <row r="1157" spans="1:23" ht="16.5" customHeight="1" x14ac:dyDescent="0.25">
      <c r="A1157" s="24" t="s">
        <v>1478</v>
      </c>
      <c r="B1157" s="448" t="s">
        <v>1489</v>
      </c>
      <c r="C1157" s="449"/>
      <c r="D1157" s="449"/>
      <c r="E1157" s="449"/>
      <c r="F1157" s="449"/>
      <c r="G1157" s="449"/>
      <c r="H1157" s="449"/>
      <c r="I1157" s="449"/>
      <c r="J1157" s="449"/>
      <c r="K1157" s="449"/>
      <c r="L1157" s="449"/>
      <c r="M1157" s="449"/>
      <c r="N1157" s="449"/>
      <c r="O1157" s="449"/>
      <c r="P1157" s="423"/>
      <c r="Q1157" s="398" t="s">
        <v>1275</v>
      </c>
      <c r="R1157" s="413"/>
      <c r="S1157" s="475" t="s">
        <v>2130</v>
      </c>
      <c r="T1157" s="450"/>
      <c r="U1157" s="83">
        <v>1</v>
      </c>
      <c r="V1157" s="43">
        <v>610</v>
      </c>
      <c r="W1157" s="40">
        <v>530</v>
      </c>
    </row>
    <row r="1158" spans="1:23" ht="16.5" customHeight="1" x14ac:dyDescent="0.25">
      <c r="A1158" s="24" t="s">
        <v>1479</v>
      </c>
      <c r="B1158" s="448" t="s">
        <v>1490</v>
      </c>
      <c r="C1158" s="449"/>
      <c r="D1158" s="449"/>
      <c r="E1158" s="449"/>
      <c r="F1158" s="449"/>
      <c r="G1158" s="449"/>
      <c r="H1158" s="449"/>
      <c r="I1158" s="449"/>
      <c r="J1158" s="449"/>
      <c r="K1158" s="449"/>
      <c r="L1158" s="449"/>
      <c r="M1158" s="449"/>
      <c r="N1158" s="449"/>
      <c r="O1158" s="449"/>
      <c r="P1158" s="423"/>
      <c r="Q1158" s="398" t="s">
        <v>1275</v>
      </c>
      <c r="R1158" s="413"/>
      <c r="S1158" s="475" t="s">
        <v>2130</v>
      </c>
      <c r="T1158" s="450"/>
      <c r="U1158" s="83">
        <v>0.1</v>
      </c>
      <c r="V1158" s="43">
        <v>60</v>
      </c>
      <c r="W1158" s="40">
        <v>50</v>
      </c>
    </row>
    <row r="1159" spans="1:23" ht="16.5" customHeight="1" x14ac:dyDescent="0.25">
      <c r="A1159" s="24" t="s">
        <v>1491</v>
      </c>
      <c r="B1159" s="448" t="s">
        <v>1492</v>
      </c>
      <c r="C1159" s="449"/>
      <c r="D1159" s="449"/>
      <c r="E1159" s="449"/>
      <c r="F1159" s="449"/>
      <c r="G1159" s="449"/>
      <c r="H1159" s="449"/>
      <c r="I1159" s="449"/>
      <c r="J1159" s="449"/>
      <c r="K1159" s="449"/>
      <c r="L1159" s="449"/>
      <c r="M1159" s="449"/>
      <c r="N1159" s="449"/>
      <c r="O1159" s="449"/>
      <c r="P1159" s="423"/>
      <c r="Q1159" s="398" t="s">
        <v>1275</v>
      </c>
      <c r="R1159" s="413"/>
      <c r="S1159" s="475" t="s">
        <v>2130</v>
      </c>
      <c r="T1159" s="450"/>
      <c r="U1159" s="83">
        <v>0.66</v>
      </c>
      <c r="V1159" s="43">
        <v>400</v>
      </c>
      <c r="W1159" s="40">
        <v>350</v>
      </c>
    </row>
    <row r="1160" spans="1:23" ht="16.5" customHeight="1" x14ac:dyDescent="0.25">
      <c r="A1160" s="24"/>
      <c r="B1160" s="541" t="s">
        <v>1493</v>
      </c>
      <c r="C1160" s="449"/>
      <c r="D1160" s="449"/>
      <c r="E1160" s="449"/>
      <c r="F1160" s="449"/>
      <c r="G1160" s="449"/>
      <c r="H1160" s="449"/>
      <c r="I1160" s="449"/>
      <c r="J1160" s="449"/>
      <c r="K1160" s="449"/>
      <c r="L1160" s="449"/>
      <c r="M1160" s="449"/>
      <c r="N1160" s="449"/>
      <c r="O1160" s="449"/>
      <c r="P1160" s="423"/>
      <c r="Q1160" s="398"/>
      <c r="R1160" s="413"/>
      <c r="S1160" s="475"/>
      <c r="T1160" s="450"/>
      <c r="U1160" s="83"/>
      <c r="V1160" s="43"/>
      <c r="W1160" s="40" t="s">
        <v>1039</v>
      </c>
    </row>
    <row r="1161" spans="1:23" ht="16.5" customHeight="1" x14ac:dyDescent="0.25">
      <c r="A1161" s="215" t="s">
        <v>1494</v>
      </c>
      <c r="B1161" s="448" t="s">
        <v>1504</v>
      </c>
      <c r="C1161" s="449"/>
      <c r="D1161" s="449"/>
      <c r="E1161" s="449"/>
      <c r="F1161" s="449"/>
      <c r="G1161" s="449"/>
      <c r="H1161" s="449"/>
      <c r="I1161" s="449"/>
      <c r="J1161" s="449"/>
      <c r="K1161" s="449"/>
      <c r="L1161" s="449"/>
      <c r="M1161" s="449"/>
      <c r="N1161" s="449"/>
      <c r="O1161" s="449"/>
      <c r="P1161" s="423"/>
      <c r="Q1161" s="398" t="s">
        <v>1085</v>
      </c>
      <c r="R1161" s="413"/>
      <c r="S1161" s="475" t="s">
        <v>2130</v>
      </c>
      <c r="T1161" s="450"/>
      <c r="U1161" s="83">
        <v>4.2</v>
      </c>
      <c r="V1161" s="43">
        <v>2560</v>
      </c>
      <c r="W1161" s="40">
        <v>2210</v>
      </c>
    </row>
    <row r="1162" spans="1:23" ht="16.5" customHeight="1" x14ac:dyDescent="0.25">
      <c r="A1162" s="24" t="s">
        <v>1495</v>
      </c>
      <c r="B1162" s="448" t="s">
        <v>1505</v>
      </c>
      <c r="C1162" s="449"/>
      <c r="D1162" s="449"/>
      <c r="E1162" s="449"/>
      <c r="F1162" s="449"/>
      <c r="G1162" s="449"/>
      <c r="H1162" s="449"/>
      <c r="I1162" s="449"/>
      <c r="J1162" s="449"/>
      <c r="K1162" s="449"/>
      <c r="L1162" s="449"/>
      <c r="M1162" s="449"/>
      <c r="N1162" s="449"/>
      <c r="O1162" s="449"/>
      <c r="P1162" s="423"/>
      <c r="Q1162" s="398" t="s">
        <v>1085</v>
      </c>
      <c r="R1162" s="413"/>
      <c r="S1162" s="475" t="s">
        <v>2130</v>
      </c>
      <c r="T1162" s="450"/>
      <c r="U1162" s="83">
        <v>1.08</v>
      </c>
      <c r="V1162" s="43">
        <v>660</v>
      </c>
      <c r="W1162" s="40">
        <v>570</v>
      </c>
    </row>
    <row r="1163" spans="1:23" ht="16.5" customHeight="1" x14ac:dyDescent="0.25">
      <c r="A1163" s="24" t="s">
        <v>1496</v>
      </c>
      <c r="B1163" s="448" t="s">
        <v>1506</v>
      </c>
      <c r="C1163" s="449"/>
      <c r="D1163" s="449"/>
      <c r="E1163" s="449"/>
      <c r="F1163" s="449"/>
      <c r="G1163" s="449"/>
      <c r="H1163" s="449"/>
      <c r="I1163" s="449"/>
      <c r="J1163" s="449"/>
      <c r="K1163" s="449"/>
      <c r="L1163" s="449"/>
      <c r="M1163" s="449"/>
      <c r="N1163" s="449"/>
      <c r="O1163" s="449"/>
      <c r="P1163" s="423"/>
      <c r="Q1163" s="398" t="s">
        <v>1088</v>
      </c>
      <c r="R1163" s="413"/>
      <c r="S1163" s="475" t="s">
        <v>2130</v>
      </c>
      <c r="T1163" s="450"/>
      <c r="U1163" s="83">
        <v>0.96</v>
      </c>
      <c r="V1163" s="43">
        <v>590</v>
      </c>
      <c r="W1163" s="40">
        <v>510</v>
      </c>
    </row>
    <row r="1164" spans="1:23" ht="16.5" customHeight="1" x14ac:dyDescent="0.25">
      <c r="A1164" s="24" t="s">
        <v>1497</v>
      </c>
      <c r="B1164" s="448" t="s">
        <v>1507</v>
      </c>
      <c r="C1164" s="449"/>
      <c r="D1164" s="449"/>
      <c r="E1164" s="449"/>
      <c r="F1164" s="449"/>
      <c r="G1164" s="449"/>
      <c r="H1164" s="449"/>
      <c r="I1164" s="449"/>
      <c r="J1164" s="449"/>
      <c r="K1164" s="449"/>
      <c r="L1164" s="449"/>
      <c r="M1164" s="449"/>
      <c r="N1164" s="449"/>
      <c r="O1164" s="449"/>
      <c r="P1164" s="423"/>
      <c r="Q1164" s="398" t="s">
        <v>1088</v>
      </c>
      <c r="R1164" s="413"/>
      <c r="S1164" s="475" t="s">
        <v>2130</v>
      </c>
      <c r="T1164" s="450"/>
      <c r="U1164" s="83">
        <v>2.8</v>
      </c>
      <c r="V1164" s="43">
        <v>1710</v>
      </c>
      <c r="W1164" s="40">
        <v>1480</v>
      </c>
    </row>
    <row r="1165" spans="1:23" ht="16.5" customHeight="1" x14ac:dyDescent="0.25">
      <c r="A1165" s="24" t="s">
        <v>1498</v>
      </c>
      <c r="B1165" s="448" t="s">
        <v>1508</v>
      </c>
      <c r="C1165" s="449"/>
      <c r="D1165" s="449"/>
      <c r="E1165" s="449"/>
      <c r="F1165" s="449"/>
      <c r="G1165" s="449"/>
      <c r="H1165" s="449"/>
      <c r="I1165" s="449"/>
      <c r="J1165" s="449"/>
      <c r="K1165" s="449"/>
      <c r="L1165" s="449"/>
      <c r="M1165" s="449"/>
      <c r="N1165" s="449"/>
      <c r="O1165" s="449"/>
      <c r="P1165" s="423"/>
      <c r="Q1165" s="398" t="s">
        <v>1088</v>
      </c>
      <c r="R1165" s="413"/>
      <c r="S1165" s="475" t="s">
        <v>2130</v>
      </c>
      <c r="T1165" s="450"/>
      <c r="U1165" s="83">
        <v>2.2599999999999998</v>
      </c>
      <c r="V1165" s="43">
        <v>1380</v>
      </c>
      <c r="W1165" s="40">
        <v>1190</v>
      </c>
    </row>
    <row r="1166" spans="1:23" ht="16.5" customHeight="1" x14ac:dyDescent="0.25">
      <c r="A1166" s="24" t="s">
        <v>1499</v>
      </c>
      <c r="B1166" s="448" t="s">
        <v>1509</v>
      </c>
      <c r="C1166" s="449"/>
      <c r="D1166" s="449"/>
      <c r="E1166" s="449"/>
      <c r="F1166" s="449"/>
      <c r="G1166" s="449"/>
      <c r="H1166" s="449"/>
      <c r="I1166" s="449"/>
      <c r="J1166" s="449"/>
      <c r="K1166" s="449"/>
      <c r="L1166" s="449"/>
      <c r="M1166" s="449"/>
      <c r="N1166" s="449"/>
      <c r="O1166" s="449"/>
      <c r="P1166" s="423"/>
      <c r="Q1166" s="398" t="s">
        <v>1088</v>
      </c>
      <c r="R1166" s="413"/>
      <c r="S1166" s="475" t="s">
        <v>2130</v>
      </c>
      <c r="T1166" s="450"/>
      <c r="U1166" s="83">
        <v>1.38</v>
      </c>
      <c r="V1166" s="43">
        <v>840</v>
      </c>
      <c r="W1166" s="40">
        <v>720</v>
      </c>
    </row>
    <row r="1167" spans="1:23" ht="16.5" customHeight="1" x14ac:dyDescent="0.25">
      <c r="A1167" s="24" t="s">
        <v>1500</v>
      </c>
      <c r="B1167" s="448" t="s">
        <v>1983</v>
      </c>
      <c r="C1167" s="449"/>
      <c r="D1167" s="449"/>
      <c r="E1167" s="449"/>
      <c r="F1167" s="449"/>
      <c r="G1167" s="449"/>
      <c r="H1167" s="449"/>
      <c r="I1167" s="449"/>
      <c r="J1167" s="449"/>
      <c r="K1167" s="449"/>
      <c r="L1167" s="449"/>
      <c r="M1167" s="449"/>
      <c r="N1167" s="449"/>
      <c r="O1167" s="449"/>
      <c r="P1167" s="423"/>
      <c r="Q1167" s="398" t="s">
        <v>1093</v>
      </c>
      <c r="R1167" s="413"/>
      <c r="S1167" s="475" t="s">
        <v>2130</v>
      </c>
      <c r="T1167" s="450"/>
      <c r="U1167" s="83">
        <v>0.77</v>
      </c>
      <c r="V1167" s="43">
        <v>480</v>
      </c>
      <c r="W1167" s="40">
        <v>410</v>
      </c>
    </row>
    <row r="1168" spans="1:23" ht="16.5" customHeight="1" x14ac:dyDescent="0.25">
      <c r="A1168" s="24" t="s">
        <v>1501</v>
      </c>
      <c r="B1168" s="349" t="s">
        <v>1982</v>
      </c>
      <c r="C1168" s="350"/>
      <c r="D1168" s="350"/>
      <c r="E1168" s="350"/>
      <c r="F1168" s="350"/>
      <c r="G1168" s="350"/>
      <c r="H1168" s="350"/>
      <c r="I1168" s="350"/>
      <c r="J1168" s="350"/>
      <c r="K1168" s="350"/>
      <c r="L1168" s="350"/>
      <c r="M1168" s="350"/>
      <c r="N1168" s="350"/>
      <c r="O1168" s="350"/>
      <c r="P1168" s="351"/>
      <c r="Q1168" s="398" t="s">
        <v>1093</v>
      </c>
      <c r="R1168" s="413"/>
      <c r="S1168" s="475" t="s">
        <v>2130</v>
      </c>
      <c r="T1168" s="450"/>
      <c r="U1168" s="83">
        <v>1.04</v>
      </c>
      <c r="V1168" s="43">
        <v>640</v>
      </c>
      <c r="W1168" s="40">
        <v>550</v>
      </c>
    </row>
    <row r="1169" spans="1:23" ht="16.5" customHeight="1" x14ac:dyDescent="0.25">
      <c r="A1169" s="24" t="s">
        <v>1502</v>
      </c>
      <c r="B1169" s="448" t="s">
        <v>1517</v>
      </c>
      <c r="C1169" s="449"/>
      <c r="D1169" s="449"/>
      <c r="E1169" s="449"/>
      <c r="F1169" s="449"/>
      <c r="G1169" s="449"/>
      <c r="H1169" s="449"/>
      <c r="I1169" s="449"/>
      <c r="J1169" s="449"/>
      <c r="K1169" s="449"/>
      <c r="L1169" s="449"/>
      <c r="M1169" s="449"/>
      <c r="N1169" s="449"/>
      <c r="O1169" s="449"/>
      <c r="P1169" s="423"/>
      <c r="Q1169" s="398" t="s">
        <v>1093</v>
      </c>
      <c r="R1169" s="413"/>
      <c r="S1169" s="475" t="s">
        <v>2130</v>
      </c>
      <c r="T1169" s="450"/>
      <c r="U1169" s="83">
        <v>0.96</v>
      </c>
      <c r="V1169" s="43">
        <v>590</v>
      </c>
      <c r="W1169" s="40">
        <v>510</v>
      </c>
    </row>
    <row r="1170" spans="1:23" ht="16.5" customHeight="1" x14ac:dyDescent="0.25">
      <c r="A1170" s="24" t="s">
        <v>1503</v>
      </c>
      <c r="B1170" s="448" t="s">
        <v>1518</v>
      </c>
      <c r="C1170" s="449"/>
      <c r="D1170" s="449"/>
      <c r="E1170" s="449"/>
      <c r="F1170" s="449"/>
      <c r="G1170" s="449"/>
      <c r="H1170" s="449"/>
      <c r="I1170" s="449"/>
      <c r="J1170" s="449"/>
      <c r="K1170" s="449"/>
      <c r="L1170" s="449"/>
      <c r="M1170" s="449"/>
      <c r="N1170" s="449"/>
      <c r="O1170" s="449"/>
      <c r="P1170" s="423"/>
      <c r="Q1170" s="398" t="s">
        <v>1093</v>
      </c>
      <c r="R1170" s="413"/>
      <c r="S1170" s="475" t="s">
        <v>2130</v>
      </c>
      <c r="T1170" s="450"/>
      <c r="U1170" s="83">
        <v>1.68</v>
      </c>
      <c r="V1170" s="43">
        <v>1030</v>
      </c>
      <c r="W1170" s="40">
        <v>890</v>
      </c>
    </row>
    <row r="1171" spans="1:23" ht="16.5" customHeight="1" x14ac:dyDescent="0.25">
      <c r="A1171" s="24" t="s">
        <v>1510</v>
      </c>
      <c r="B1171" s="448" t="s">
        <v>1519</v>
      </c>
      <c r="C1171" s="449"/>
      <c r="D1171" s="449"/>
      <c r="E1171" s="449"/>
      <c r="F1171" s="449"/>
      <c r="G1171" s="449"/>
      <c r="H1171" s="449"/>
      <c r="I1171" s="449"/>
      <c r="J1171" s="449"/>
      <c r="K1171" s="449"/>
      <c r="L1171" s="449"/>
      <c r="M1171" s="449"/>
      <c r="N1171" s="449"/>
      <c r="O1171" s="449"/>
      <c r="P1171" s="423"/>
      <c r="Q1171" s="398" t="s">
        <v>1436</v>
      </c>
      <c r="R1171" s="413"/>
      <c r="S1171" s="475" t="s">
        <v>2130</v>
      </c>
      <c r="T1171" s="450"/>
      <c r="U1171" s="83">
        <v>0.34</v>
      </c>
      <c r="V1171" s="43">
        <v>210</v>
      </c>
      <c r="W1171" s="40">
        <v>180</v>
      </c>
    </row>
    <row r="1172" spans="1:23" ht="16.5" customHeight="1" x14ac:dyDescent="0.25">
      <c r="A1172" s="24" t="s">
        <v>1511</v>
      </c>
      <c r="B1172" s="448" t="s">
        <v>1520</v>
      </c>
      <c r="C1172" s="449"/>
      <c r="D1172" s="449"/>
      <c r="E1172" s="449"/>
      <c r="F1172" s="449"/>
      <c r="G1172" s="449"/>
      <c r="H1172" s="449"/>
      <c r="I1172" s="449"/>
      <c r="J1172" s="449"/>
      <c r="K1172" s="449"/>
      <c r="L1172" s="449"/>
      <c r="M1172" s="449"/>
      <c r="N1172" s="449"/>
      <c r="O1172" s="449"/>
      <c r="P1172" s="423"/>
      <c r="Q1172" s="398" t="s">
        <v>1436</v>
      </c>
      <c r="R1172" s="413"/>
      <c r="S1172" s="475" t="s">
        <v>2130</v>
      </c>
      <c r="T1172" s="450"/>
      <c r="U1172" s="83">
        <v>0.64</v>
      </c>
      <c r="V1172" s="43">
        <v>390</v>
      </c>
      <c r="W1172" s="40">
        <v>330</v>
      </c>
    </row>
    <row r="1173" spans="1:23" ht="16.5" customHeight="1" x14ac:dyDescent="0.25">
      <c r="A1173" s="24" t="s">
        <v>1512</v>
      </c>
      <c r="B1173" s="448" t="s">
        <v>1521</v>
      </c>
      <c r="C1173" s="449"/>
      <c r="D1173" s="449"/>
      <c r="E1173" s="449"/>
      <c r="F1173" s="449"/>
      <c r="G1173" s="449"/>
      <c r="H1173" s="449"/>
      <c r="I1173" s="449"/>
      <c r="J1173" s="449"/>
      <c r="K1173" s="449"/>
      <c r="L1173" s="449"/>
      <c r="M1173" s="449"/>
      <c r="N1173" s="449"/>
      <c r="O1173" s="449"/>
      <c r="P1173" s="423"/>
      <c r="Q1173" s="398" t="s">
        <v>1436</v>
      </c>
      <c r="R1173" s="413"/>
      <c r="S1173" s="475" t="s">
        <v>2130</v>
      </c>
      <c r="T1173" s="450"/>
      <c r="U1173" s="83">
        <v>0.78</v>
      </c>
      <c r="V1173" s="43">
        <v>480</v>
      </c>
      <c r="W1173" s="40">
        <v>410</v>
      </c>
    </row>
    <row r="1174" spans="1:23" ht="16.5" customHeight="1" x14ac:dyDescent="0.25">
      <c r="A1174" s="24" t="s">
        <v>1513</v>
      </c>
      <c r="B1174" s="448" t="s">
        <v>1522</v>
      </c>
      <c r="C1174" s="449"/>
      <c r="D1174" s="449"/>
      <c r="E1174" s="449"/>
      <c r="F1174" s="449"/>
      <c r="G1174" s="449"/>
      <c r="H1174" s="449"/>
      <c r="I1174" s="449"/>
      <c r="J1174" s="449"/>
      <c r="K1174" s="449"/>
      <c r="L1174" s="449"/>
      <c r="M1174" s="449"/>
      <c r="N1174" s="449"/>
      <c r="O1174" s="449"/>
      <c r="P1174" s="423"/>
      <c r="Q1174" s="398" t="s">
        <v>1368</v>
      </c>
      <c r="R1174" s="413"/>
      <c r="S1174" s="475" t="s">
        <v>2130</v>
      </c>
      <c r="T1174" s="450"/>
      <c r="U1174" s="83">
        <v>0.6</v>
      </c>
      <c r="V1174" s="43">
        <v>360</v>
      </c>
      <c r="W1174" s="40">
        <v>310</v>
      </c>
    </row>
    <row r="1175" spans="1:23" ht="16.5" customHeight="1" x14ac:dyDescent="0.25">
      <c r="A1175" s="24" t="s">
        <v>1514</v>
      </c>
      <c r="B1175" s="448" t="s">
        <v>1523</v>
      </c>
      <c r="C1175" s="449"/>
      <c r="D1175" s="449"/>
      <c r="E1175" s="449"/>
      <c r="F1175" s="449"/>
      <c r="G1175" s="449"/>
      <c r="H1175" s="449"/>
      <c r="I1175" s="449"/>
      <c r="J1175" s="449"/>
      <c r="K1175" s="449"/>
      <c r="L1175" s="449"/>
      <c r="M1175" s="449"/>
      <c r="N1175" s="449"/>
      <c r="O1175" s="449"/>
      <c r="P1175" s="423"/>
      <c r="Q1175" s="398" t="s">
        <v>1368</v>
      </c>
      <c r="R1175" s="413"/>
      <c r="S1175" s="475" t="s">
        <v>2130</v>
      </c>
      <c r="T1175" s="450"/>
      <c r="U1175" s="83">
        <v>0.5</v>
      </c>
      <c r="V1175" s="43">
        <v>300</v>
      </c>
      <c r="W1175" s="40">
        <v>260</v>
      </c>
    </row>
    <row r="1176" spans="1:23" ht="16.5" customHeight="1" x14ac:dyDescent="0.25">
      <c r="A1176" s="24" t="s">
        <v>1515</v>
      </c>
      <c r="B1176" s="448" t="s">
        <v>1524</v>
      </c>
      <c r="C1176" s="449"/>
      <c r="D1176" s="449"/>
      <c r="E1176" s="449"/>
      <c r="F1176" s="449"/>
      <c r="G1176" s="449"/>
      <c r="H1176" s="449"/>
      <c r="I1176" s="449"/>
      <c r="J1176" s="449"/>
      <c r="K1176" s="449"/>
      <c r="L1176" s="449"/>
      <c r="M1176" s="449"/>
      <c r="N1176" s="449"/>
      <c r="O1176" s="449"/>
      <c r="P1176" s="423"/>
      <c r="Q1176" s="398" t="s">
        <v>1222</v>
      </c>
      <c r="R1176" s="413"/>
      <c r="S1176" s="475" t="s">
        <v>2130</v>
      </c>
      <c r="T1176" s="450"/>
      <c r="U1176" s="83">
        <v>0.34</v>
      </c>
      <c r="V1176" s="43">
        <v>210</v>
      </c>
      <c r="W1176" s="40">
        <v>180</v>
      </c>
    </row>
    <row r="1177" spans="1:23" ht="16.5" customHeight="1" x14ac:dyDescent="0.25">
      <c r="A1177" s="24" t="s">
        <v>1516</v>
      </c>
      <c r="B1177" s="448" t="s">
        <v>1525</v>
      </c>
      <c r="C1177" s="449"/>
      <c r="D1177" s="449"/>
      <c r="E1177" s="449"/>
      <c r="F1177" s="449"/>
      <c r="G1177" s="449"/>
      <c r="H1177" s="449"/>
      <c r="I1177" s="449"/>
      <c r="J1177" s="449"/>
      <c r="K1177" s="449"/>
      <c r="L1177" s="449"/>
      <c r="M1177" s="449"/>
      <c r="N1177" s="449"/>
      <c r="O1177" s="449"/>
      <c r="P1177" s="423"/>
      <c r="Q1177" s="398" t="s">
        <v>1526</v>
      </c>
      <c r="R1177" s="413"/>
      <c r="S1177" s="475" t="s">
        <v>2130</v>
      </c>
      <c r="T1177" s="450"/>
      <c r="U1177" s="83">
        <v>2.5</v>
      </c>
      <c r="V1177" s="43">
        <v>1530</v>
      </c>
      <c r="W1177" s="40">
        <v>1320</v>
      </c>
    </row>
    <row r="1178" spans="1:23" ht="16.5" customHeight="1" x14ac:dyDescent="0.25">
      <c r="A1178" s="24" t="s">
        <v>1527</v>
      </c>
      <c r="B1178" s="448" t="s">
        <v>1538</v>
      </c>
      <c r="C1178" s="449"/>
      <c r="D1178" s="449"/>
      <c r="E1178" s="449"/>
      <c r="F1178" s="449"/>
      <c r="G1178" s="449"/>
      <c r="H1178" s="449"/>
      <c r="I1178" s="449"/>
      <c r="J1178" s="449"/>
      <c r="K1178" s="449"/>
      <c r="L1178" s="449"/>
      <c r="M1178" s="449"/>
      <c r="N1178" s="449"/>
      <c r="O1178" s="449"/>
      <c r="P1178" s="423"/>
      <c r="Q1178" s="398" t="s">
        <v>1296</v>
      </c>
      <c r="R1178" s="413"/>
      <c r="S1178" s="475" t="s">
        <v>2130</v>
      </c>
      <c r="T1178" s="450"/>
      <c r="U1178" s="83">
        <v>1.04</v>
      </c>
      <c r="V1178" s="43">
        <v>640</v>
      </c>
      <c r="W1178" s="40">
        <v>550</v>
      </c>
    </row>
    <row r="1179" spans="1:23" ht="16.5" customHeight="1" x14ac:dyDescent="0.25">
      <c r="A1179" s="24" t="s">
        <v>1528</v>
      </c>
      <c r="B1179" s="448" t="s">
        <v>1539</v>
      </c>
      <c r="C1179" s="449"/>
      <c r="D1179" s="449"/>
      <c r="E1179" s="449"/>
      <c r="F1179" s="449"/>
      <c r="G1179" s="449"/>
      <c r="H1179" s="449"/>
      <c r="I1179" s="449"/>
      <c r="J1179" s="449"/>
      <c r="K1179" s="449"/>
      <c r="L1179" s="449"/>
      <c r="M1179" s="449"/>
      <c r="N1179" s="449"/>
      <c r="O1179" s="449"/>
      <c r="P1179" s="423"/>
      <c r="Q1179" s="398" t="s">
        <v>1296</v>
      </c>
      <c r="R1179" s="413"/>
      <c r="S1179" s="475" t="s">
        <v>2130</v>
      </c>
      <c r="T1179" s="450"/>
      <c r="U1179" s="83">
        <v>1.18</v>
      </c>
      <c r="V1179" s="43">
        <v>730</v>
      </c>
      <c r="W1179" s="40">
        <v>630</v>
      </c>
    </row>
    <row r="1180" spans="1:23" ht="16.5" customHeight="1" x14ac:dyDescent="0.25">
      <c r="A1180" s="24" t="s">
        <v>1529</v>
      </c>
      <c r="B1180" s="448" t="s">
        <v>1540</v>
      </c>
      <c r="C1180" s="449"/>
      <c r="D1180" s="449"/>
      <c r="E1180" s="449"/>
      <c r="F1180" s="449"/>
      <c r="G1180" s="449"/>
      <c r="H1180" s="449"/>
      <c r="I1180" s="449"/>
      <c r="J1180" s="449"/>
      <c r="K1180" s="449"/>
      <c r="L1180" s="449"/>
      <c r="M1180" s="449"/>
      <c r="N1180" s="449"/>
      <c r="O1180" s="449"/>
      <c r="P1180" s="423"/>
      <c r="Q1180" s="398" t="s">
        <v>1296</v>
      </c>
      <c r="R1180" s="413"/>
      <c r="S1180" s="475" t="s">
        <v>2130</v>
      </c>
      <c r="T1180" s="450"/>
      <c r="U1180" s="83">
        <v>1.02</v>
      </c>
      <c r="V1180" s="43">
        <v>630</v>
      </c>
      <c r="W1180" s="40">
        <v>540</v>
      </c>
    </row>
    <row r="1181" spans="1:23" ht="16.5" customHeight="1" x14ac:dyDescent="0.25">
      <c r="A1181" s="24" t="s">
        <v>1530</v>
      </c>
      <c r="B1181" s="448" t="s">
        <v>1541</v>
      </c>
      <c r="C1181" s="449"/>
      <c r="D1181" s="449"/>
      <c r="E1181" s="449"/>
      <c r="F1181" s="449"/>
      <c r="G1181" s="449"/>
      <c r="H1181" s="449"/>
      <c r="I1181" s="449"/>
      <c r="J1181" s="449"/>
      <c r="K1181" s="449"/>
      <c r="L1181" s="449"/>
      <c r="M1181" s="449"/>
      <c r="N1181" s="449"/>
      <c r="O1181" s="449"/>
      <c r="P1181" s="423"/>
      <c r="Q1181" s="398" t="s">
        <v>1114</v>
      </c>
      <c r="R1181" s="413"/>
      <c r="S1181" s="475" t="s">
        <v>2130</v>
      </c>
      <c r="T1181" s="450"/>
      <c r="U1181" s="83">
        <v>0.68</v>
      </c>
      <c r="V1181" s="43">
        <v>410</v>
      </c>
      <c r="W1181" s="40">
        <v>360</v>
      </c>
    </row>
    <row r="1182" spans="1:23" ht="16.5" customHeight="1" x14ac:dyDescent="0.25">
      <c r="A1182" s="24" t="s">
        <v>1531</v>
      </c>
      <c r="B1182" s="448" t="s">
        <v>1542</v>
      </c>
      <c r="C1182" s="449"/>
      <c r="D1182" s="449"/>
      <c r="E1182" s="449"/>
      <c r="F1182" s="449"/>
      <c r="G1182" s="449"/>
      <c r="H1182" s="449"/>
      <c r="I1182" s="449"/>
      <c r="J1182" s="449"/>
      <c r="K1182" s="449"/>
      <c r="L1182" s="449"/>
      <c r="M1182" s="449"/>
      <c r="N1182" s="449"/>
      <c r="O1182" s="449"/>
      <c r="P1182" s="423"/>
      <c r="Q1182" s="398" t="s">
        <v>1114</v>
      </c>
      <c r="R1182" s="413"/>
      <c r="S1182" s="475" t="s">
        <v>2130</v>
      </c>
      <c r="T1182" s="450"/>
      <c r="U1182" s="83">
        <v>0.54</v>
      </c>
      <c r="V1182" s="43">
        <v>330</v>
      </c>
      <c r="W1182" s="40">
        <v>280</v>
      </c>
    </row>
    <row r="1183" spans="1:23" ht="16.5" customHeight="1" x14ac:dyDescent="0.25">
      <c r="A1183" s="24" t="s">
        <v>1532</v>
      </c>
      <c r="B1183" s="448" t="s">
        <v>1543</v>
      </c>
      <c r="C1183" s="449"/>
      <c r="D1183" s="449"/>
      <c r="E1183" s="449"/>
      <c r="F1183" s="449"/>
      <c r="G1183" s="449"/>
      <c r="H1183" s="449"/>
      <c r="I1183" s="449"/>
      <c r="J1183" s="449"/>
      <c r="K1183" s="449"/>
      <c r="L1183" s="449"/>
      <c r="M1183" s="449"/>
      <c r="N1183" s="449"/>
      <c r="O1183" s="449"/>
      <c r="P1183" s="423"/>
      <c r="Q1183" s="398" t="s">
        <v>1366</v>
      </c>
      <c r="R1183" s="413"/>
      <c r="S1183" s="475" t="s">
        <v>2130</v>
      </c>
      <c r="T1183" s="450"/>
      <c r="U1183" s="83">
        <v>1.44</v>
      </c>
      <c r="V1183" s="43">
        <v>880</v>
      </c>
      <c r="W1183" s="40">
        <v>760</v>
      </c>
    </row>
    <row r="1184" spans="1:23" ht="16.5" customHeight="1" x14ac:dyDescent="0.25">
      <c r="A1184" s="24" t="s">
        <v>1533</v>
      </c>
      <c r="B1184" s="448" t="s">
        <v>1544</v>
      </c>
      <c r="C1184" s="449"/>
      <c r="D1184" s="449"/>
      <c r="E1184" s="449"/>
      <c r="F1184" s="449"/>
      <c r="G1184" s="449"/>
      <c r="H1184" s="449"/>
      <c r="I1184" s="449"/>
      <c r="J1184" s="449"/>
      <c r="K1184" s="449"/>
      <c r="L1184" s="449"/>
      <c r="M1184" s="449"/>
      <c r="N1184" s="449"/>
      <c r="O1184" s="449"/>
      <c r="P1184" s="423"/>
      <c r="Q1184" s="398" t="s">
        <v>1366</v>
      </c>
      <c r="R1184" s="413"/>
      <c r="S1184" s="475" t="s">
        <v>2130</v>
      </c>
      <c r="T1184" s="450"/>
      <c r="U1184" s="83">
        <v>0.66</v>
      </c>
      <c r="V1184" s="43">
        <v>400</v>
      </c>
      <c r="W1184" s="40">
        <v>350</v>
      </c>
    </row>
    <row r="1185" spans="1:23" ht="16.5" customHeight="1" x14ac:dyDescent="0.25">
      <c r="A1185" s="24" t="s">
        <v>1534</v>
      </c>
      <c r="B1185" s="448" t="s">
        <v>1545</v>
      </c>
      <c r="C1185" s="449"/>
      <c r="D1185" s="449"/>
      <c r="E1185" s="449"/>
      <c r="F1185" s="449"/>
      <c r="G1185" s="449"/>
      <c r="H1185" s="449"/>
      <c r="I1185" s="449"/>
      <c r="J1185" s="449"/>
      <c r="K1185" s="449"/>
      <c r="L1185" s="449"/>
      <c r="M1185" s="449"/>
      <c r="N1185" s="449"/>
      <c r="O1185" s="449"/>
      <c r="P1185" s="423"/>
      <c r="Q1185" s="398" t="s">
        <v>1546</v>
      </c>
      <c r="R1185" s="413"/>
      <c r="S1185" s="475" t="s">
        <v>2130</v>
      </c>
      <c r="T1185" s="450"/>
      <c r="U1185" s="83">
        <v>0.32</v>
      </c>
      <c r="V1185" s="43">
        <v>200</v>
      </c>
      <c r="W1185" s="40">
        <v>170</v>
      </c>
    </row>
    <row r="1186" spans="1:23" ht="16.5" customHeight="1" x14ac:dyDescent="0.25">
      <c r="A1186" s="24" t="s">
        <v>1535</v>
      </c>
      <c r="B1186" s="448" t="s">
        <v>1547</v>
      </c>
      <c r="C1186" s="449"/>
      <c r="D1186" s="449"/>
      <c r="E1186" s="449"/>
      <c r="F1186" s="449"/>
      <c r="G1186" s="449"/>
      <c r="H1186" s="449"/>
      <c r="I1186" s="449"/>
      <c r="J1186" s="449"/>
      <c r="K1186" s="449"/>
      <c r="L1186" s="449"/>
      <c r="M1186" s="449"/>
      <c r="N1186" s="449"/>
      <c r="O1186" s="449"/>
      <c r="P1186" s="423"/>
      <c r="Q1186" s="398" t="s">
        <v>1247</v>
      </c>
      <c r="R1186" s="413"/>
      <c r="S1186" s="475" t="s">
        <v>2130</v>
      </c>
      <c r="T1186" s="450"/>
      <c r="U1186" s="83">
        <v>0.5</v>
      </c>
      <c r="V1186" s="43">
        <v>300</v>
      </c>
      <c r="W1186" s="40">
        <v>260</v>
      </c>
    </row>
    <row r="1187" spans="1:23" ht="16.5" customHeight="1" x14ac:dyDescent="0.25">
      <c r="A1187" s="24" t="s">
        <v>1536</v>
      </c>
      <c r="B1187" s="448" t="s">
        <v>1419</v>
      </c>
      <c r="C1187" s="449"/>
      <c r="D1187" s="449"/>
      <c r="E1187" s="449"/>
      <c r="F1187" s="449"/>
      <c r="G1187" s="449"/>
      <c r="H1187" s="449"/>
      <c r="I1187" s="449"/>
      <c r="J1187" s="449"/>
      <c r="K1187" s="449"/>
      <c r="L1187" s="449"/>
      <c r="M1187" s="449"/>
      <c r="N1187" s="449"/>
      <c r="O1187" s="449"/>
      <c r="P1187" s="423"/>
      <c r="Q1187" s="398" t="s">
        <v>1420</v>
      </c>
      <c r="R1187" s="413"/>
      <c r="S1187" s="475" t="s">
        <v>2130</v>
      </c>
      <c r="T1187" s="450"/>
      <c r="U1187" s="83">
        <v>0.33</v>
      </c>
      <c r="V1187" s="43">
        <v>200</v>
      </c>
      <c r="W1187" s="40">
        <v>170</v>
      </c>
    </row>
    <row r="1188" spans="1:23" ht="16.5" customHeight="1" x14ac:dyDescent="0.25">
      <c r="A1188" s="24" t="s">
        <v>1537</v>
      </c>
      <c r="B1188" s="448" t="s">
        <v>1223</v>
      </c>
      <c r="C1188" s="449"/>
      <c r="D1188" s="449"/>
      <c r="E1188" s="449"/>
      <c r="F1188" s="449"/>
      <c r="G1188" s="449"/>
      <c r="H1188" s="449"/>
      <c r="I1188" s="449"/>
      <c r="J1188" s="449"/>
      <c r="K1188" s="449"/>
      <c r="L1188" s="449"/>
      <c r="M1188" s="449"/>
      <c r="N1188" s="449"/>
      <c r="O1188" s="449"/>
      <c r="P1188" s="423"/>
      <c r="Q1188" s="398" t="s">
        <v>1222</v>
      </c>
      <c r="R1188" s="413"/>
      <c r="S1188" s="475" t="s">
        <v>2130</v>
      </c>
      <c r="T1188" s="450"/>
      <c r="U1188" s="83">
        <v>0.65</v>
      </c>
      <c r="V1188" s="43">
        <v>400</v>
      </c>
      <c r="W1188" s="40">
        <v>350</v>
      </c>
    </row>
    <row r="1189" spans="1:23" ht="16.5" customHeight="1" x14ac:dyDescent="0.25">
      <c r="A1189" s="24" t="s">
        <v>1548</v>
      </c>
      <c r="B1189" s="448" t="s">
        <v>1559</v>
      </c>
      <c r="C1189" s="449"/>
      <c r="D1189" s="449"/>
      <c r="E1189" s="449"/>
      <c r="F1189" s="449"/>
      <c r="G1189" s="449"/>
      <c r="H1189" s="449"/>
      <c r="I1189" s="449"/>
      <c r="J1189" s="449"/>
      <c r="K1189" s="449"/>
      <c r="L1189" s="449"/>
      <c r="M1189" s="449"/>
      <c r="N1189" s="449"/>
      <c r="O1189" s="449"/>
      <c r="P1189" s="423"/>
      <c r="Q1189" s="398" t="s">
        <v>1229</v>
      </c>
      <c r="R1189" s="413"/>
      <c r="S1189" s="475" t="s">
        <v>2130</v>
      </c>
      <c r="T1189" s="450"/>
      <c r="U1189" s="83">
        <v>0.33</v>
      </c>
      <c r="V1189" s="43">
        <v>200</v>
      </c>
      <c r="W1189" s="40">
        <v>170</v>
      </c>
    </row>
    <row r="1190" spans="1:23" ht="16.5" customHeight="1" x14ac:dyDescent="0.25">
      <c r="A1190" s="24" t="s">
        <v>1549</v>
      </c>
      <c r="B1190" s="448" t="s">
        <v>1560</v>
      </c>
      <c r="C1190" s="449"/>
      <c r="D1190" s="449"/>
      <c r="E1190" s="449"/>
      <c r="F1190" s="449"/>
      <c r="G1190" s="449"/>
      <c r="H1190" s="449"/>
      <c r="I1190" s="449"/>
      <c r="J1190" s="449"/>
      <c r="K1190" s="449"/>
      <c r="L1190" s="449"/>
      <c r="M1190" s="449"/>
      <c r="N1190" s="449"/>
      <c r="O1190" s="449"/>
      <c r="P1190" s="423"/>
      <c r="Q1190" s="398" t="s">
        <v>1316</v>
      </c>
      <c r="R1190" s="413"/>
      <c r="S1190" s="475" t="s">
        <v>2130</v>
      </c>
      <c r="T1190" s="450"/>
      <c r="U1190" s="83">
        <v>1.33</v>
      </c>
      <c r="V1190" s="43">
        <v>810</v>
      </c>
      <c r="W1190" s="40">
        <v>700</v>
      </c>
    </row>
    <row r="1191" spans="1:23" ht="16.5" customHeight="1" x14ac:dyDescent="0.25">
      <c r="A1191" s="24" t="s">
        <v>1550</v>
      </c>
      <c r="B1191" s="448" t="s">
        <v>1561</v>
      </c>
      <c r="C1191" s="449"/>
      <c r="D1191" s="449"/>
      <c r="E1191" s="449"/>
      <c r="F1191" s="449"/>
      <c r="G1191" s="449"/>
      <c r="H1191" s="449"/>
      <c r="I1191" s="449"/>
      <c r="J1191" s="449"/>
      <c r="K1191" s="449"/>
      <c r="L1191" s="449"/>
      <c r="M1191" s="449"/>
      <c r="N1191" s="449"/>
      <c r="O1191" s="449"/>
      <c r="P1191" s="423"/>
      <c r="Q1191" s="398" t="s">
        <v>1562</v>
      </c>
      <c r="R1191" s="413"/>
      <c r="S1191" s="475" t="s">
        <v>2130</v>
      </c>
      <c r="T1191" s="450"/>
      <c r="U1191" s="83">
        <v>1.42</v>
      </c>
      <c r="V1191" s="43">
        <v>860</v>
      </c>
      <c r="W1191" s="40">
        <v>750</v>
      </c>
    </row>
    <row r="1192" spans="1:23" ht="16.5" customHeight="1" x14ac:dyDescent="0.25">
      <c r="A1192" s="24" t="s">
        <v>1551</v>
      </c>
      <c r="B1192" s="448" t="s">
        <v>1563</v>
      </c>
      <c r="C1192" s="449"/>
      <c r="D1192" s="449"/>
      <c r="E1192" s="449"/>
      <c r="F1192" s="449"/>
      <c r="G1192" s="449"/>
      <c r="H1192" s="449"/>
      <c r="I1192" s="449"/>
      <c r="J1192" s="449"/>
      <c r="K1192" s="449"/>
      <c r="L1192" s="449"/>
      <c r="M1192" s="449"/>
      <c r="N1192" s="449"/>
      <c r="O1192" s="449"/>
      <c r="P1192" s="423"/>
      <c r="Q1192" s="398" t="s">
        <v>1123</v>
      </c>
      <c r="R1192" s="413"/>
      <c r="S1192" s="475" t="s">
        <v>2130</v>
      </c>
      <c r="T1192" s="450"/>
      <c r="U1192" s="83">
        <v>0.6</v>
      </c>
      <c r="V1192" s="43">
        <v>360</v>
      </c>
      <c r="W1192" s="40">
        <v>310</v>
      </c>
    </row>
    <row r="1193" spans="1:23" ht="16.5" customHeight="1" x14ac:dyDescent="0.25">
      <c r="A1193" s="24" t="s">
        <v>1552</v>
      </c>
      <c r="B1193" s="448" t="s">
        <v>1564</v>
      </c>
      <c r="C1193" s="449"/>
      <c r="D1193" s="449"/>
      <c r="E1193" s="449"/>
      <c r="F1193" s="449"/>
      <c r="G1193" s="449"/>
      <c r="H1193" s="449"/>
      <c r="I1193" s="449"/>
      <c r="J1193" s="449"/>
      <c r="K1193" s="449"/>
      <c r="L1193" s="449"/>
      <c r="M1193" s="449"/>
      <c r="N1193" s="449"/>
      <c r="O1193" s="449"/>
      <c r="P1193" s="423"/>
      <c r="Q1193" s="398" t="s">
        <v>1418</v>
      </c>
      <c r="R1193" s="413"/>
      <c r="S1193" s="475" t="s">
        <v>2130</v>
      </c>
      <c r="T1193" s="450"/>
      <c r="U1193" s="83">
        <v>0.86</v>
      </c>
      <c r="V1193" s="43">
        <v>530</v>
      </c>
      <c r="W1193" s="40">
        <v>450</v>
      </c>
    </row>
    <row r="1194" spans="1:23" ht="16.5" customHeight="1" x14ac:dyDescent="0.25">
      <c r="A1194" s="24" t="s">
        <v>1553</v>
      </c>
      <c r="B1194" s="448" t="s">
        <v>1565</v>
      </c>
      <c r="C1194" s="449"/>
      <c r="D1194" s="449"/>
      <c r="E1194" s="449"/>
      <c r="F1194" s="449"/>
      <c r="G1194" s="449"/>
      <c r="H1194" s="449"/>
      <c r="I1194" s="449"/>
      <c r="J1194" s="449"/>
      <c r="K1194" s="449"/>
      <c r="L1194" s="449"/>
      <c r="M1194" s="449"/>
      <c r="N1194" s="449"/>
      <c r="O1194" s="449"/>
      <c r="P1194" s="423"/>
      <c r="Q1194" s="398" t="s">
        <v>1247</v>
      </c>
      <c r="R1194" s="413"/>
      <c r="S1194" s="475" t="s">
        <v>2130</v>
      </c>
      <c r="T1194" s="450"/>
      <c r="U1194" s="83">
        <v>1</v>
      </c>
      <c r="V1194" s="43">
        <v>610</v>
      </c>
      <c r="W1194" s="40">
        <v>530</v>
      </c>
    </row>
    <row r="1195" spans="1:23" ht="16.5" customHeight="1" x14ac:dyDescent="0.25">
      <c r="A1195" s="24" t="s">
        <v>1554</v>
      </c>
      <c r="B1195" s="448" t="s">
        <v>1370</v>
      </c>
      <c r="C1195" s="449"/>
      <c r="D1195" s="449"/>
      <c r="E1195" s="449"/>
      <c r="F1195" s="449"/>
      <c r="G1195" s="449"/>
      <c r="H1195" s="449"/>
      <c r="I1195" s="449"/>
      <c r="J1195" s="449"/>
      <c r="K1195" s="449"/>
      <c r="L1195" s="449"/>
      <c r="M1195" s="449"/>
      <c r="N1195" s="449"/>
      <c r="O1195" s="449"/>
      <c r="P1195" s="423"/>
      <c r="Q1195" s="398" t="s">
        <v>1275</v>
      </c>
      <c r="R1195" s="413"/>
      <c r="S1195" s="475" t="s">
        <v>2130</v>
      </c>
      <c r="T1195" s="450"/>
      <c r="U1195" s="83">
        <v>1.5</v>
      </c>
      <c r="V1195" s="43">
        <v>910</v>
      </c>
      <c r="W1195" s="40">
        <v>790</v>
      </c>
    </row>
    <row r="1196" spans="1:23" ht="16.5" customHeight="1" x14ac:dyDescent="0.25">
      <c r="A1196" s="24" t="s">
        <v>1555</v>
      </c>
      <c r="B1196" s="448" t="s">
        <v>1566</v>
      </c>
      <c r="C1196" s="449"/>
      <c r="D1196" s="449"/>
      <c r="E1196" s="449"/>
      <c r="F1196" s="449"/>
      <c r="G1196" s="449"/>
      <c r="H1196" s="449"/>
      <c r="I1196" s="449"/>
      <c r="J1196" s="449"/>
      <c r="K1196" s="449"/>
      <c r="L1196" s="449"/>
      <c r="M1196" s="449"/>
      <c r="N1196" s="449"/>
      <c r="O1196" s="449"/>
      <c r="P1196" s="423"/>
      <c r="Q1196" s="398" t="s">
        <v>1116</v>
      </c>
      <c r="R1196" s="413"/>
      <c r="S1196" s="475" t="s">
        <v>2130</v>
      </c>
      <c r="T1196" s="450"/>
      <c r="U1196" s="83">
        <v>1.7</v>
      </c>
      <c r="V1196" s="43">
        <v>1040</v>
      </c>
      <c r="W1196" s="40">
        <v>900</v>
      </c>
    </row>
    <row r="1197" spans="1:23" ht="16.5" customHeight="1" x14ac:dyDescent="0.25">
      <c r="A1197" s="24" t="s">
        <v>1556</v>
      </c>
      <c r="B1197" s="448" t="s">
        <v>1567</v>
      </c>
      <c r="C1197" s="449"/>
      <c r="D1197" s="449"/>
      <c r="E1197" s="449"/>
      <c r="F1197" s="449"/>
      <c r="G1197" s="449"/>
      <c r="H1197" s="449"/>
      <c r="I1197" s="449"/>
      <c r="J1197" s="449"/>
      <c r="K1197" s="449"/>
      <c r="L1197" s="449"/>
      <c r="M1197" s="449"/>
      <c r="N1197" s="449"/>
      <c r="O1197" s="449"/>
      <c r="P1197" s="423"/>
      <c r="Q1197" s="398" t="s">
        <v>1116</v>
      </c>
      <c r="R1197" s="413"/>
      <c r="S1197" s="475" t="s">
        <v>2130</v>
      </c>
      <c r="T1197" s="450"/>
      <c r="U1197" s="83">
        <v>1.3</v>
      </c>
      <c r="V1197" s="43">
        <v>790</v>
      </c>
      <c r="W1197" s="40">
        <v>680</v>
      </c>
    </row>
    <row r="1198" spans="1:23" ht="16.5" customHeight="1" x14ac:dyDescent="0.25">
      <c r="A1198" s="24" t="s">
        <v>1557</v>
      </c>
      <c r="B1198" s="448" t="s">
        <v>1568</v>
      </c>
      <c r="C1198" s="449"/>
      <c r="D1198" s="449"/>
      <c r="E1198" s="449"/>
      <c r="F1198" s="449"/>
      <c r="G1198" s="449"/>
      <c r="H1198" s="449"/>
      <c r="I1198" s="449"/>
      <c r="J1198" s="449"/>
      <c r="K1198" s="449"/>
      <c r="L1198" s="449"/>
      <c r="M1198" s="449"/>
      <c r="N1198" s="449"/>
      <c r="O1198" s="449"/>
      <c r="P1198" s="423"/>
      <c r="Q1198" s="398" t="s">
        <v>1275</v>
      </c>
      <c r="R1198" s="413"/>
      <c r="S1198" s="475" t="s">
        <v>2130</v>
      </c>
      <c r="T1198" s="450"/>
      <c r="U1198" s="83">
        <v>0.33</v>
      </c>
      <c r="V1198" s="43">
        <v>200</v>
      </c>
      <c r="W1198" s="40">
        <v>170</v>
      </c>
    </row>
    <row r="1199" spans="1:23" ht="16.5" customHeight="1" x14ac:dyDescent="0.25">
      <c r="A1199" s="24" t="s">
        <v>1558</v>
      </c>
      <c r="B1199" s="349" t="s">
        <v>1569</v>
      </c>
      <c r="C1199" s="350"/>
      <c r="D1199" s="350"/>
      <c r="E1199" s="350"/>
      <c r="F1199" s="350"/>
      <c r="G1199" s="350"/>
      <c r="H1199" s="350"/>
      <c r="I1199" s="350"/>
      <c r="J1199" s="350"/>
      <c r="K1199" s="350"/>
      <c r="L1199" s="350"/>
      <c r="M1199" s="350"/>
      <c r="N1199" s="350"/>
      <c r="O1199" s="350"/>
      <c r="P1199" s="351"/>
      <c r="Q1199" s="398" t="s">
        <v>1275</v>
      </c>
      <c r="R1199" s="413"/>
      <c r="S1199" s="475" t="s">
        <v>2130</v>
      </c>
      <c r="T1199" s="450"/>
      <c r="U1199" s="83">
        <v>1.5</v>
      </c>
      <c r="V1199" s="43">
        <v>910</v>
      </c>
      <c r="W1199" s="40">
        <v>790</v>
      </c>
    </row>
    <row r="1200" spans="1:23" ht="16.5" customHeight="1" x14ac:dyDescent="0.25">
      <c r="A1200" s="215" t="s">
        <v>1570</v>
      </c>
      <c r="B1200" s="448" t="s">
        <v>1581</v>
      </c>
      <c r="C1200" s="449"/>
      <c r="D1200" s="449"/>
      <c r="E1200" s="449"/>
      <c r="F1200" s="449"/>
      <c r="G1200" s="449"/>
      <c r="H1200" s="449"/>
      <c r="I1200" s="449"/>
      <c r="J1200" s="449"/>
      <c r="K1200" s="449"/>
      <c r="L1200" s="449"/>
      <c r="M1200" s="449"/>
      <c r="N1200" s="449"/>
      <c r="O1200" s="449"/>
      <c r="P1200" s="423"/>
      <c r="Q1200" s="398" t="s">
        <v>1275</v>
      </c>
      <c r="R1200" s="413"/>
      <c r="S1200" s="475" t="s">
        <v>2130</v>
      </c>
      <c r="T1200" s="450"/>
      <c r="U1200" s="83">
        <v>0.5</v>
      </c>
      <c r="V1200" s="43">
        <v>300</v>
      </c>
      <c r="W1200" s="40">
        <v>260</v>
      </c>
    </row>
    <row r="1201" spans="1:23" ht="16.5" customHeight="1" x14ac:dyDescent="0.25">
      <c r="A1201" s="24" t="s">
        <v>1571</v>
      </c>
      <c r="B1201" s="448" t="s">
        <v>1582</v>
      </c>
      <c r="C1201" s="449"/>
      <c r="D1201" s="449"/>
      <c r="E1201" s="449"/>
      <c r="F1201" s="449"/>
      <c r="G1201" s="449"/>
      <c r="H1201" s="449"/>
      <c r="I1201" s="449"/>
      <c r="J1201" s="449"/>
      <c r="K1201" s="449"/>
      <c r="L1201" s="449"/>
      <c r="M1201" s="449"/>
      <c r="N1201" s="449"/>
      <c r="O1201" s="449"/>
      <c r="P1201" s="423"/>
      <c r="Q1201" s="398" t="s">
        <v>1275</v>
      </c>
      <c r="R1201" s="413"/>
      <c r="S1201" s="475" t="s">
        <v>2130</v>
      </c>
      <c r="T1201" s="450"/>
      <c r="U1201" s="83">
        <v>0.33</v>
      </c>
      <c r="V1201" s="43">
        <v>200</v>
      </c>
      <c r="W1201" s="40">
        <v>170</v>
      </c>
    </row>
    <row r="1202" spans="1:23" ht="16.5" customHeight="1" x14ac:dyDescent="0.25">
      <c r="A1202" s="24" t="s">
        <v>1572</v>
      </c>
      <c r="B1202" s="448" t="s">
        <v>1583</v>
      </c>
      <c r="C1202" s="449"/>
      <c r="D1202" s="449"/>
      <c r="E1202" s="449"/>
      <c r="F1202" s="449"/>
      <c r="G1202" s="449"/>
      <c r="H1202" s="449"/>
      <c r="I1202" s="449"/>
      <c r="J1202" s="449"/>
      <c r="K1202" s="449"/>
      <c r="L1202" s="449"/>
      <c r="M1202" s="449"/>
      <c r="N1202" s="449"/>
      <c r="O1202" s="449"/>
      <c r="P1202" s="423"/>
      <c r="Q1202" s="398" t="s">
        <v>1275</v>
      </c>
      <c r="R1202" s="413"/>
      <c r="S1202" s="475" t="s">
        <v>2130</v>
      </c>
      <c r="T1202" s="450"/>
      <c r="U1202" s="83">
        <v>1.5</v>
      </c>
      <c r="V1202" s="43">
        <v>910</v>
      </c>
      <c r="W1202" s="40">
        <v>790</v>
      </c>
    </row>
    <row r="1203" spans="1:23" ht="16.5" customHeight="1" x14ac:dyDescent="0.25">
      <c r="A1203" s="24" t="s">
        <v>1573</v>
      </c>
      <c r="B1203" s="448" t="s">
        <v>1584</v>
      </c>
      <c r="C1203" s="449"/>
      <c r="D1203" s="449"/>
      <c r="E1203" s="449"/>
      <c r="F1203" s="449"/>
      <c r="G1203" s="449"/>
      <c r="H1203" s="449"/>
      <c r="I1203" s="449"/>
      <c r="J1203" s="449"/>
      <c r="K1203" s="449"/>
      <c r="L1203" s="449"/>
      <c r="M1203" s="449"/>
      <c r="N1203" s="449"/>
      <c r="O1203" s="449"/>
      <c r="P1203" s="423"/>
      <c r="Q1203" s="398" t="s">
        <v>1275</v>
      </c>
      <c r="R1203" s="413"/>
      <c r="S1203" s="475" t="s">
        <v>2130</v>
      </c>
      <c r="T1203" s="450"/>
      <c r="U1203" s="83">
        <v>1.03</v>
      </c>
      <c r="V1203" s="43">
        <v>630</v>
      </c>
      <c r="W1203" s="40">
        <v>540</v>
      </c>
    </row>
    <row r="1204" spans="1:23" ht="16.5" customHeight="1" x14ac:dyDescent="0.25">
      <c r="A1204" s="24" t="s">
        <v>1574</v>
      </c>
      <c r="B1204" s="448" t="s">
        <v>1585</v>
      </c>
      <c r="C1204" s="449"/>
      <c r="D1204" s="449"/>
      <c r="E1204" s="449"/>
      <c r="F1204" s="449"/>
      <c r="G1204" s="449"/>
      <c r="H1204" s="449"/>
      <c r="I1204" s="449"/>
      <c r="J1204" s="449"/>
      <c r="K1204" s="449"/>
      <c r="L1204" s="449"/>
      <c r="M1204" s="449"/>
      <c r="N1204" s="449"/>
      <c r="O1204" s="449"/>
      <c r="P1204" s="423"/>
      <c r="Q1204" s="398" t="s">
        <v>1275</v>
      </c>
      <c r="R1204" s="413"/>
      <c r="S1204" s="475" t="s">
        <v>2130</v>
      </c>
      <c r="T1204" s="450"/>
      <c r="U1204" s="83">
        <v>0.3</v>
      </c>
      <c r="V1204" s="43">
        <v>190</v>
      </c>
      <c r="W1204" s="40">
        <v>160</v>
      </c>
    </row>
    <row r="1205" spans="1:23" ht="16.5" customHeight="1" x14ac:dyDescent="0.25">
      <c r="A1205" s="24" t="s">
        <v>1575</v>
      </c>
      <c r="B1205" s="448" t="s">
        <v>1586</v>
      </c>
      <c r="C1205" s="449"/>
      <c r="D1205" s="449"/>
      <c r="E1205" s="449"/>
      <c r="F1205" s="449"/>
      <c r="G1205" s="449"/>
      <c r="H1205" s="449"/>
      <c r="I1205" s="449"/>
      <c r="J1205" s="449"/>
      <c r="K1205" s="449"/>
      <c r="L1205" s="449"/>
      <c r="M1205" s="449"/>
      <c r="N1205" s="449"/>
      <c r="O1205" s="449"/>
      <c r="P1205" s="423"/>
      <c r="Q1205" s="398" t="s">
        <v>1275</v>
      </c>
      <c r="R1205" s="413"/>
      <c r="S1205" s="475" t="s">
        <v>2130</v>
      </c>
      <c r="T1205" s="450"/>
      <c r="U1205" s="83">
        <v>0.64</v>
      </c>
      <c r="V1205" s="43">
        <v>390</v>
      </c>
      <c r="W1205" s="40">
        <v>330</v>
      </c>
    </row>
    <row r="1206" spans="1:23" ht="16.5" customHeight="1" x14ac:dyDescent="0.25">
      <c r="A1206" s="24" t="s">
        <v>1576</v>
      </c>
      <c r="B1206" s="448" t="s">
        <v>1587</v>
      </c>
      <c r="C1206" s="449"/>
      <c r="D1206" s="449"/>
      <c r="E1206" s="449"/>
      <c r="F1206" s="449"/>
      <c r="G1206" s="449"/>
      <c r="H1206" s="449"/>
      <c r="I1206" s="449"/>
      <c r="J1206" s="449"/>
      <c r="K1206" s="449"/>
      <c r="L1206" s="449"/>
      <c r="M1206" s="449"/>
      <c r="N1206" s="449"/>
      <c r="O1206" s="449"/>
      <c r="P1206" s="423"/>
      <c r="Q1206" s="398" t="s">
        <v>1275</v>
      </c>
      <c r="R1206" s="413"/>
      <c r="S1206" s="475" t="s">
        <v>2130</v>
      </c>
      <c r="T1206" s="450"/>
      <c r="U1206" s="83">
        <v>0.21</v>
      </c>
      <c r="V1206" s="43">
        <v>130</v>
      </c>
      <c r="W1206" s="40">
        <v>110</v>
      </c>
    </row>
    <row r="1207" spans="1:23" ht="16.5" customHeight="1" x14ac:dyDescent="0.25">
      <c r="A1207" s="24" t="s">
        <v>1577</v>
      </c>
      <c r="B1207" s="448" t="s">
        <v>1588</v>
      </c>
      <c r="C1207" s="449"/>
      <c r="D1207" s="449"/>
      <c r="E1207" s="449"/>
      <c r="F1207" s="449"/>
      <c r="G1207" s="449"/>
      <c r="H1207" s="449"/>
      <c r="I1207" s="449"/>
      <c r="J1207" s="449"/>
      <c r="K1207" s="449"/>
      <c r="L1207" s="449"/>
      <c r="M1207" s="449"/>
      <c r="N1207" s="449"/>
      <c r="O1207" s="449"/>
      <c r="P1207" s="423"/>
      <c r="Q1207" s="398" t="s">
        <v>1275</v>
      </c>
      <c r="R1207" s="413"/>
      <c r="S1207" s="475" t="s">
        <v>2130</v>
      </c>
      <c r="T1207" s="450"/>
      <c r="U1207" s="83">
        <v>0.6</v>
      </c>
      <c r="V1207" s="43">
        <v>360</v>
      </c>
      <c r="W1207" s="40">
        <v>310</v>
      </c>
    </row>
    <row r="1208" spans="1:23" ht="16.5" customHeight="1" x14ac:dyDescent="0.25">
      <c r="A1208" s="24" t="s">
        <v>1578</v>
      </c>
      <c r="B1208" s="448" t="s">
        <v>1589</v>
      </c>
      <c r="C1208" s="449"/>
      <c r="D1208" s="449"/>
      <c r="E1208" s="449"/>
      <c r="F1208" s="449"/>
      <c r="G1208" s="449"/>
      <c r="H1208" s="449"/>
      <c r="I1208" s="449"/>
      <c r="J1208" s="449"/>
      <c r="K1208" s="449"/>
      <c r="L1208" s="449"/>
      <c r="M1208" s="449"/>
      <c r="N1208" s="449"/>
      <c r="O1208" s="449"/>
      <c r="P1208" s="423"/>
      <c r="Q1208" s="398" t="s">
        <v>1275</v>
      </c>
      <c r="R1208" s="413"/>
      <c r="S1208" s="475" t="s">
        <v>2130</v>
      </c>
      <c r="T1208" s="450"/>
      <c r="U1208" s="83">
        <v>0.7</v>
      </c>
      <c r="V1208" s="43">
        <v>430</v>
      </c>
      <c r="W1208" s="40">
        <v>370</v>
      </c>
    </row>
    <row r="1209" spans="1:23" ht="16.5" customHeight="1" x14ac:dyDescent="0.25">
      <c r="A1209" s="24" t="s">
        <v>1579</v>
      </c>
      <c r="B1209" s="448" t="s">
        <v>1590</v>
      </c>
      <c r="C1209" s="449"/>
      <c r="D1209" s="449"/>
      <c r="E1209" s="449"/>
      <c r="F1209" s="449"/>
      <c r="G1209" s="449"/>
      <c r="H1209" s="449"/>
      <c r="I1209" s="449"/>
      <c r="J1209" s="449"/>
      <c r="K1209" s="449"/>
      <c r="L1209" s="449"/>
      <c r="M1209" s="449"/>
      <c r="N1209" s="449"/>
      <c r="O1209" s="449"/>
      <c r="P1209" s="423"/>
      <c r="Q1209" s="398" t="s">
        <v>1275</v>
      </c>
      <c r="R1209" s="413"/>
      <c r="S1209" s="475" t="s">
        <v>2130</v>
      </c>
      <c r="T1209" s="450"/>
      <c r="U1209" s="83">
        <v>0.62</v>
      </c>
      <c r="V1209" s="43">
        <v>380</v>
      </c>
      <c r="W1209" s="40">
        <v>320</v>
      </c>
    </row>
    <row r="1210" spans="1:23" ht="16.5" customHeight="1" x14ac:dyDescent="0.25">
      <c r="A1210" s="24" t="s">
        <v>1580</v>
      </c>
      <c r="B1210" s="448" t="s">
        <v>1591</v>
      </c>
      <c r="C1210" s="449"/>
      <c r="D1210" s="449"/>
      <c r="E1210" s="449"/>
      <c r="F1210" s="449"/>
      <c r="G1210" s="449"/>
      <c r="H1210" s="449"/>
      <c r="I1210" s="449"/>
      <c r="J1210" s="449"/>
      <c r="K1210" s="449"/>
      <c r="L1210" s="449"/>
      <c r="M1210" s="449"/>
      <c r="N1210" s="449"/>
      <c r="O1210" s="449"/>
      <c r="P1210" s="423"/>
      <c r="Q1210" s="398" t="s">
        <v>1275</v>
      </c>
      <c r="R1210" s="413"/>
      <c r="S1210" s="475" t="s">
        <v>2130</v>
      </c>
      <c r="T1210" s="450"/>
      <c r="U1210" s="83">
        <v>0.35</v>
      </c>
      <c r="V1210" s="43">
        <v>210</v>
      </c>
      <c r="W1210" s="40">
        <v>180</v>
      </c>
    </row>
    <row r="1211" spans="1:23" ht="16.5" customHeight="1" x14ac:dyDescent="0.25">
      <c r="A1211" s="24" t="s">
        <v>1592</v>
      </c>
      <c r="B1211" s="448" t="s">
        <v>2010</v>
      </c>
      <c r="C1211" s="449"/>
      <c r="D1211" s="449"/>
      <c r="E1211" s="449"/>
      <c r="F1211" s="449"/>
      <c r="G1211" s="449"/>
      <c r="H1211" s="449"/>
      <c r="I1211" s="449"/>
      <c r="J1211" s="449"/>
      <c r="K1211" s="449"/>
      <c r="L1211" s="449"/>
      <c r="M1211" s="449"/>
      <c r="N1211" s="449"/>
      <c r="O1211" s="449"/>
      <c r="P1211" s="423"/>
      <c r="Q1211" s="398" t="s">
        <v>1275</v>
      </c>
      <c r="R1211" s="413"/>
      <c r="S1211" s="475" t="s">
        <v>2130</v>
      </c>
      <c r="T1211" s="450"/>
      <c r="U1211" s="83">
        <v>0.25</v>
      </c>
      <c r="V1211" s="43">
        <v>150</v>
      </c>
      <c r="W1211" s="40">
        <v>130</v>
      </c>
    </row>
    <row r="1212" spans="1:23" ht="16.5" customHeight="1" x14ac:dyDescent="0.25">
      <c r="A1212" s="24" t="s">
        <v>1593</v>
      </c>
      <c r="B1212" s="448" t="s">
        <v>1603</v>
      </c>
      <c r="C1212" s="449"/>
      <c r="D1212" s="449"/>
      <c r="E1212" s="449"/>
      <c r="F1212" s="449"/>
      <c r="G1212" s="449"/>
      <c r="H1212" s="449"/>
      <c r="I1212" s="449"/>
      <c r="J1212" s="449"/>
      <c r="K1212" s="449"/>
      <c r="L1212" s="449"/>
      <c r="M1212" s="449"/>
      <c r="N1212" s="449"/>
      <c r="O1212" s="449"/>
      <c r="P1212" s="423"/>
      <c r="Q1212" s="398" t="s">
        <v>1275</v>
      </c>
      <c r="R1212" s="413"/>
      <c r="S1212" s="475" t="s">
        <v>2130</v>
      </c>
      <c r="T1212" s="450"/>
      <c r="U1212" s="83">
        <v>0.26</v>
      </c>
      <c r="V1212" s="43">
        <v>160</v>
      </c>
      <c r="W1212" s="40">
        <v>140</v>
      </c>
    </row>
    <row r="1213" spans="1:23" ht="16.5" customHeight="1" x14ac:dyDescent="0.25">
      <c r="A1213" s="24" t="s">
        <v>1594</v>
      </c>
      <c r="B1213" s="448" t="s">
        <v>1604</v>
      </c>
      <c r="C1213" s="449"/>
      <c r="D1213" s="449"/>
      <c r="E1213" s="449"/>
      <c r="F1213" s="449"/>
      <c r="G1213" s="449"/>
      <c r="H1213" s="449"/>
      <c r="I1213" s="449"/>
      <c r="J1213" s="449"/>
      <c r="K1213" s="449"/>
      <c r="L1213" s="449"/>
      <c r="M1213" s="449"/>
      <c r="N1213" s="449"/>
      <c r="O1213" s="449"/>
      <c r="P1213" s="423"/>
      <c r="Q1213" s="398" t="s">
        <v>1275</v>
      </c>
      <c r="R1213" s="413"/>
      <c r="S1213" s="475" t="s">
        <v>2130</v>
      </c>
      <c r="T1213" s="450"/>
      <c r="U1213" s="83">
        <v>0.8</v>
      </c>
      <c r="V1213" s="43">
        <v>490</v>
      </c>
      <c r="W1213" s="40">
        <v>420</v>
      </c>
    </row>
    <row r="1214" spans="1:23" ht="16.5" customHeight="1" x14ac:dyDescent="0.25">
      <c r="A1214" s="24" t="s">
        <v>1595</v>
      </c>
      <c r="B1214" s="448" t="s">
        <v>1605</v>
      </c>
      <c r="C1214" s="449"/>
      <c r="D1214" s="449"/>
      <c r="E1214" s="449"/>
      <c r="F1214" s="449"/>
      <c r="G1214" s="449"/>
      <c r="H1214" s="449"/>
      <c r="I1214" s="449"/>
      <c r="J1214" s="449"/>
      <c r="K1214" s="449"/>
      <c r="L1214" s="449"/>
      <c r="M1214" s="449"/>
      <c r="N1214" s="449"/>
      <c r="O1214" s="449"/>
      <c r="P1214" s="423"/>
      <c r="Q1214" s="398" t="s">
        <v>1275</v>
      </c>
      <c r="R1214" s="413"/>
      <c r="S1214" s="475" t="s">
        <v>2130</v>
      </c>
      <c r="T1214" s="450"/>
      <c r="U1214" s="83">
        <v>1.5</v>
      </c>
      <c r="V1214" s="43">
        <v>910</v>
      </c>
      <c r="W1214" s="40">
        <v>790</v>
      </c>
    </row>
    <row r="1215" spans="1:23" ht="16.5" customHeight="1" x14ac:dyDescent="0.25">
      <c r="A1215" s="24" t="s">
        <v>1596</v>
      </c>
      <c r="B1215" s="448" t="s">
        <v>1606</v>
      </c>
      <c r="C1215" s="449"/>
      <c r="D1215" s="449"/>
      <c r="E1215" s="449"/>
      <c r="F1215" s="449"/>
      <c r="G1215" s="449"/>
      <c r="H1215" s="449"/>
      <c r="I1215" s="449"/>
      <c r="J1215" s="449"/>
      <c r="K1215" s="449"/>
      <c r="L1215" s="449"/>
      <c r="M1215" s="449"/>
      <c r="N1215" s="449"/>
      <c r="O1215" s="449"/>
      <c r="P1215" s="423"/>
      <c r="Q1215" s="398" t="s">
        <v>1275</v>
      </c>
      <c r="R1215" s="413"/>
      <c r="S1215" s="475" t="s">
        <v>2130</v>
      </c>
      <c r="T1215" s="450"/>
      <c r="U1215" s="83">
        <v>2.5</v>
      </c>
      <c r="V1215" s="43">
        <v>1530</v>
      </c>
      <c r="W1215" s="40">
        <v>1320</v>
      </c>
    </row>
    <row r="1216" spans="1:23" ht="16.5" customHeight="1" x14ac:dyDescent="0.25">
      <c r="A1216" s="24" t="s">
        <v>1597</v>
      </c>
      <c r="B1216" s="448" t="s">
        <v>1607</v>
      </c>
      <c r="C1216" s="449"/>
      <c r="D1216" s="449"/>
      <c r="E1216" s="449"/>
      <c r="F1216" s="449"/>
      <c r="G1216" s="449"/>
      <c r="H1216" s="449"/>
      <c r="I1216" s="449"/>
      <c r="J1216" s="449"/>
      <c r="K1216" s="449"/>
      <c r="L1216" s="449"/>
      <c r="M1216" s="449"/>
      <c r="N1216" s="449"/>
      <c r="O1216" s="449"/>
      <c r="P1216" s="423"/>
      <c r="Q1216" s="398" t="s">
        <v>1275</v>
      </c>
      <c r="R1216" s="413"/>
      <c r="S1216" s="475" t="s">
        <v>2130</v>
      </c>
      <c r="T1216" s="450"/>
      <c r="U1216" s="83">
        <v>2</v>
      </c>
      <c r="V1216" s="43">
        <v>1230</v>
      </c>
      <c r="W1216" s="40">
        <v>1060</v>
      </c>
    </row>
    <row r="1217" spans="1:23" ht="16.5" customHeight="1" x14ac:dyDescent="0.25">
      <c r="A1217" s="24" t="s">
        <v>1598</v>
      </c>
      <c r="B1217" s="448" t="s">
        <v>1608</v>
      </c>
      <c r="C1217" s="449"/>
      <c r="D1217" s="449"/>
      <c r="E1217" s="449"/>
      <c r="F1217" s="449"/>
      <c r="G1217" s="449"/>
      <c r="H1217" s="449"/>
      <c r="I1217" s="449"/>
      <c r="J1217" s="449"/>
      <c r="K1217" s="449"/>
      <c r="L1217" s="449"/>
      <c r="M1217" s="449"/>
      <c r="N1217" s="449"/>
      <c r="O1217" s="449"/>
      <c r="P1217" s="423"/>
      <c r="Q1217" s="398" t="s">
        <v>1275</v>
      </c>
      <c r="R1217" s="413"/>
      <c r="S1217" s="475" t="s">
        <v>2130</v>
      </c>
      <c r="T1217" s="450"/>
      <c r="U1217" s="83">
        <v>0.5</v>
      </c>
      <c r="V1217" s="43">
        <v>300</v>
      </c>
      <c r="W1217" s="40">
        <v>260</v>
      </c>
    </row>
    <row r="1218" spans="1:23" ht="16.5" customHeight="1" x14ac:dyDescent="0.25">
      <c r="A1218" s="24" t="s">
        <v>1599</v>
      </c>
      <c r="B1218" s="448" t="s">
        <v>1609</v>
      </c>
      <c r="C1218" s="449"/>
      <c r="D1218" s="449"/>
      <c r="E1218" s="449"/>
      <c r="F1218" s="449"/>
      <c r="G1218" s="449"/>
      <c r="H1218" s="449"/>
      <c r="I1218" s="449"/>
      <c r="J1218" s="449"/>
      <c r="K1218" s="449"/>
      <c r="L1218" s="449"/>
      <c r="M1218" s="449"/>
      <c r="N1218" s="449"/>
      <c r="O1218" s="449"/>
      <c r="P1218" s="423"/>
      <c r="Q1218" s="398" t="s">
        <v>1275</v>
      </c>
      <c r="R1218" s="413"/>
      <c r="S1218" s="475" t="s">
        <v>2130</v>
      </c>
      <c r="T1218" s="450"/>
      <c r="U1218" s="83">
        <v>2</v>
      </c>
      <c r="V1218" s="43">
        <v>1230</v>
      </c>
      <c r="W1218" s="40">
        <v>1060</v>
      </c>
    </row>
    <row r="1219" spans="1:23" ht="16.5" customHeight="1" x14ac:dyDescent="0.25">
      <c r="A1219" s="24" t="s">
        <v>1600</v>
      </c>
      <c r="B1219" s="448" t="s">
        <v>1610</v>
      </c>
      <c r="C1219" s="449"/>
      <c r="D1219" s="449"/>
      <c r="E1219" s="449"/>
      <c r="F1219" s="449"/>
      <c r="G1219" s="449"/>
      <c r="H1219" s="449"/>
      <c r="I1219" s="449"/>
      <c r="J1219" s="449"/>
      <c r="K1219" s="449"/>
      <c r="L1219" s="449"/>
      <c r="M1219" s="449"/>
      <c r="N1219" s="449"/>
      <c r="O1219" s="449"/>
      <c r="P1219" s="423"/>
      <c r="Q1219" s="398" t="s">
        <v>1275</v>
      </c>
      <c r="R1219" s="413"/>
      <c r="S1219" s="475" t="s">
        <v>2130</v>
      </c>
      <c r="T1219" s="450"/>
      <c r="U1219" s="83">
        <v>1.5</v>
      </c>
      <c r="V1219" s="43">
        <v>910</v>
      </c>
      <c r="W1219" s="40">
        <v>790</v>
      </c>
    </row>
    <row r="1220" spans="1:23" ht="16.5" customHeight="1" x14ac:dyDescent="0.25">
      <c r="A1220" s="24" t="s">
        <v>1601</v>
      </c>
      <c r="B1220" s="448" t="s">
        <v>2011</v>
      </c>
      <c r="C1220" s="449"/>
      <c r="D1220" s="449"/>
      <c r="E1220" s="449"/>
      <c r="F1220" s="449"/>
      <c r="G1220" s="449"/>
      <c r="H1220" s="449"/>
      <c r="I1220" s="449"/>
      <c r="J1220" s="449"/>
      <c r="K1220" s="449"/>
      <c r="L1220" s="449"/>
      <c r="M1220" s="449"/>
      <c r="N1220" s="449"/>
      <c r="O1220" s="449"/>
      <c r="P1220" s="423"/>
      <c r="Q1220" s="398" t="s">
        <v>1275</v>
      </c>
      <c r="R1220" s="413"/>
      <c r="S1220" s="475" t="s">
        <v>2130</v>
      </c>
      <c r="T1220" s="450"/>
      <c r="U1220" s="83">
        <v>0.33</v>
      </c>
      <c r="V1220" s="43">
        <v>200</v>
      </c>
      <c r="W1220" s="40">
        <v>170</v>
      </c>
    </row>
    <row r="1221" spans="1:23" ht="16.5" customHeight="1" x14ac:dyDescent="0.25">
      <c r="A1221" s="24" t="s">
        <v>1602</v>
      </c>
      <c r="B1221" s="448" t="s">
        <v>1611</v>
      </c>
      <c r="C1221" s="449"/>
      <c r="D1221" s="449"/>
      <c r="E1221" s="449"/>
      <c r="F1221" s="449"/>
      <c r="G1221" s="449"/>
      <c r="H1221" s="449"/>
      <c r="I1221" s="449"/>
      <c r="J1221" s="449"/>
      <c r="K1221" s="449"/>
      <c r="L1221" s="449"/>
      <c r="M1221" s="449"/>
      <c r="N1221" s="449"/>
      <c r="O1221" s="449"/>
      <c r="P1221" s="423"/>
      <c r="Q1221" s="398" t="s">
        <v>1275</v>
      </c>
      <c r="R1221" s="413"/>
      <c r="S1221" s="475" t="s">
        <v>2130</v>
      </c>
      <c r="T1221" s="450"/>
      <c r="U1221" s="83">
        <v>2.5</v>
      </c>
      <c r="V1221" s="43">
        <v>1530</v>
      </c>
      <c r="W1221" s="40">
        <v>1320</v>
      </c>
    </row>
    <row r="1222" spans="1:23" ht="16.5" customHeight="1" x14ac:dyDescent="0.25">
      <c r="A1222" s="24"/>
      <c r="B1222" s="541" t="s">
        <v>1613</v>
      </c>
      <c r="C1222" s="449"/>
      <c r="D1222" s="449"/>
      <c r="E1222" s="449"/>
      <c r="F1222" s="449"/>
      <c r="G1222" s="449"/>
      <c r="H1222" s="449"/>
      <c r="I1222" s="449"/>
      <c r="J1222" s="449"/>
      <c r="K1222" s="449"/>
      <c r="L1222" s="449"/>
      <c r="M1222" s="449"/>
      <c r="N1222" s="449"/>
      <c r="O1222" s="449"/>
      <c r="P1222" s="423"/>
      <c r="Q1222" s="398"/>
      <c r="R1222" s="413"/>
      <c r="S1222" s="475"/>
      <c r="T1222" s="450"/>
      <c r="U1222" s="83"/>
      <c r="V1222" s="43"/>
      <c r="W1222" s="40" t="s">
        <v>1039</v>
      </c>
    </row>
    <row r="1223" spans="1:23" ht="16.5" customHeight="1" x14ac:dyDescent="0.25">
      <c r="A1223" s="24" t="s">
        <v>1612</v>
      </c>
      <c r="B1223" s="448" t="s">
        <v>1624</v>
      </c>
      <c r="C1223" s="449"/>
      <c r="D1223" s="449"/>
      <c r="E1223" s="449"/>
      <c r="F1223" s="449"/>
      <c r="G1223" s="449"/>
      <c r="H1223" s="449"/>
      <c r="I1223" s="449"/>
      <c r="J1223" s="449"/>
      <c r="K1223" s="449"/>
      <c r="L1223" s="449"/>
      <c r="M1223" s="449"/>
      <c r="N1223" s="449"/>
      <c r="O1223" s="449"/>
      <c r="P1223" s="423"/>
      <c r="Q1223" s="398" t="s">
        <v>1275</v>
      </c>
      <c r="R1223" s="413"/>
      <c r="S1223" s="475" t="s">
        <v>2135</v>
      </c>
      <c r="T1223" s="450"/>
      <c r="U1223" s="83">
        <v>1</v>
      </c>
      <c r="V1223" s="43">
        <v>710</v>
      </c>
      <c r="W1223" s="40">
        <v>620</v>
      </c>
    </row>
    <row r="1224" spans="1:23" ht="16.5" customHeight="1" x14ac:dyDescent="0.25">
      <c r="A1224" s="24" t="s">
        <v>1614</v>
      </c>
      <c r="B1224" s="448" t="s">
        <v>1625</v>
      </c>
      <c r="C1224" s="449"/>
      <c r="D1224" s="449"/>
      <c r="E1224" s="449"/>
      <c r="F1224" s="449"/>
      <c r="G1224" s="449"/>
      <c r="H1224" s="449"/>
      <c r="I1224" s="449"/>
      <c r="J1224" s="449"/>
      <c r="K1224" s="449"/>
      <c r="L1224" s="449"/>
      <c r="M1224" s="449"/>
      <c r="N1224" s="449"/>
      <c r="O1224" s="449"/>
      <c r="P1224" s="423"/>
      <c r="Q1224" s="398" t="s">
        <v>1275</v>
      </c>
      <c r="R1224" s="413"/>
      <c r="S1224" s="475" t="s">
        <v>2135</v>
      </c>
      <c r="T1224" s="450"/>
      <c r="U1224" s="83">
        <v>0.95</v>
      </c>
      <c r="V1224" s="43">
        <v>680</v>
      </c>
      <c r="W1224" s="40">
        <v>580</v>
      </c>
    </row>
    <row r="1225" spans="1:23" ht="31.5" customHeight="1" x14ac:dyDescent="0.25">
      <c r="A1225" s="215" t="s">
        <v>1615</v>
      </c>
      <c r="B1225" s="448" t="s">
        <v>1626</v>
      </c>
      <c r="C1225" s="449"/>
      <c r="D1225" s="449"/>
      <c r="E1225" s="449"/>
      <c r="F1225" s="449"/>
      <c r="G1225" s="449"/>
      <c r="H1225" s="449"/>
      <c r="I1225" s="449"/>
      <c r="J1225" s="449"/>
      <c r="K1225" s="449"/>
      <c r="L1225" s="449"/>
      <c r="M1225" s="449"/>
      <c r="N1225" s="449"/>
      <c r="O1225" s="449"/>
      <c r="P1225" s="423"/>
      <c r="Q1225" s="398" t="s">
        <v>1275</v>
      </c>
      <c r="R1225" s="413"/>
      <c r="S1225" s="475" t="s">
        <v>2135</v>
      </c>
      <c r="T1225" s="450"/>
      <c r="U1225" s="83">
        <v>2.5</v>
      </c>
      <c r="V1225" s="43">
        <v>1780</v>
      </c>
      <c r="W1225" s="40">
        <v>1530</v>
      </c>
    </row>
    <row r="1226" spans="1:23" ht="33" customHeight="1" x14ac:dyDescent="0.25">
      <c r="A1226" s="215" t="s">
        <v>1616</v>
      </c>
      <c r="B1226" s="448" t="s">
        <v>1627</v>
      </c>
      <c r="C1226" s="449"/>
      <c r="D1226" s="449"/>
      <c r="E1226" s="449"/>
      <c r="F1226" s="449"/>
      <c r="G1226" s="449"/>
      <c r="H1226" s="449"/>
      <c r="I1226" s="449"/>
      <c r="J1226" s="449"/>
      <c r="K1226" s="449"/>
      <c r="L1226" s="449"/>
      <c r="M1226" s="449"/>
      <c r="N1226" s="449"/>
      <c r="O1226" s="449"/>
      <c r="P1226" s="423"/>
      <c r="Q1226" s="398" t="s">
        <v>1275</v>
      </c>
      <c r="R1226" s="413"/>
      <c r="S1226" s="475" t="s">
        <v>2135</v>
      </c>
      <c r="T1226" s="450"/>
      <c r="U1226" s="83">
        <v>2.2000000000000002</v>
      </c>
      <c r="V1226" s="43">
        <v>1560</v>
      </c>
      <c r="W1226" s="40">
        <v>1350</v>
      </c>
    </row>
    <row r="1227" spans="1:23" ht="16.5" customHeight="1" x14ac:dyDescent="0.25">
      <c r="A1227" s="24" t="s">
        <v>1617</v>
      </c>
      <c r="B1227" s="448" t="s">
        <v>1628</v>
      </c>
      <c r="C1227" s="449"/>
      <c r="D1227" s="449"/>
      <c r="E1227" s="449"/>
      <c r="F1227" s="449"/>
      <c r="G1227" s="449"/>
      <c r="H1227" s="449"/>
      <c r="I1227" s="449"/>
      <c r="J1227" s="449"/>
      <c r="K1227" s="449"/>
      <c r="L1227" s="449"/>
      <c r="M1227" s="449"/>
      <c r="N1227" s="449"/>
      <c r="O1227" s="449"/>
      <c r="P1227" s="423"/>
      <c r="Q1227" s="398" t="s">
        <v>1275</v>
      </c>
      <c r="R1227" s="413"/>
      <c r="S1227" s="475" t="s">
        <v>2135</v>
      </c>
      <c r="T1227" s="450"/>
      <c r="U1227" s="83">
        <v>0.85</v>
      </c>
      <c r="V1227" s="43">
        <v>600</v>
      </c>
      <c r="W1227" s="40">
        <v>520</v>
      </c>
    </row>
    <row r="1228" spans="1:23" ht="16.5" customHeight="1" x14ac:dyDescent="0.25">
      <c r="A1228" s="24" t="s">
        <v>1618</v>
      </c>
      <c r="B1228" s="448" t="s">
        <v>1629</v>
      </c>
      <c r="C1228" s="449"/>
      <c r="D1228" s="449"/>
      <c r="E1228" s="449"/>
      <c r="F1228" s="449"/>
      <c r="G1228" s="449"/>
      <c r="H1228" s="449"/>
      <c r="I1228" s="449"/>
      <c r="J1228" s="449"/>
      <c r="K1228" s="449"/>
      <c r="L1228" s="449"/>
      <c r="M1228" s="449"/>
      <c r="N1228" s="449"/>
      <c r="O1228" s="449"/>
      <c r="P1228" s="423"/>
      <c r="Q1228" s="398" t="s">
        <v>1275</v>
      </c>
      <c r="R1228" s="413"/>
      <c r="S1228" s="475" t="s">
        <v>2135</v>
      </c>
      <c r="T1228" s="450"/>
      <c r="U1228" s="83">
        <v>2.95</v>
      </c>
      <c r="V1228" s="43">
        <v>2100</v>
      </c>
      <c r="W1228" s="40">
        <v>1810</v>
      </c>
    </row>
    <row r="1229" spans="1:23" ht="16.5" customHeight="1" x14ac:dyDescent="0.25">
      <c r="A1229" s="24" t="s">
        <v>1619</v>
      </c>
      <c r="B1229" s="448" t="s">
        <v>1630</v>
      </c>
      <c r="C1229" s="449"/>
      <c r="D1229" s="449"/>
      <c r="E1229" s="449"/>
      <c r="F1229" s="449"/>
      <c r="G1229" s="449"/>
      <c r="H1229" s="449"/>
      <c r="I1229" s="449"/>
      <c r="J1229" s="449"/>
      <c r="K1229" s="449"/>
      <c r="L1229" s="449"/>
      <c r="M1229" s="449"/>
      <c r="N1229" s="449"/>
      <c r="O1229" s="449"/>
      <c r="P1229" s="423"/>
      <c r="Q1229" s="398" t="s">
        <v>1275</v>
      </c>
      <c r="R1229" s="413"/>
      <c r="S1229" s="475" t="s">
        <v>2135</v>
      </c>
      <c r="T1229" s="450"/>
      <c r="U1229" s="83">
        <v>2.7</v>
      </c>
      <c r="V1229" s="43">
        <v>1910</v>
      </c>
      <c r="W1229" s="40">
        <v>1650</v>
      </c>
    </row>
    <row r="1230" spans="1:23" ht="16.5" customHeight="1" x14ac:dyDescent="0.25">
      <c r="A1230" s="24" t="s">
        <v>1620</v>
      </c>
      <c r="B1230" s="448" t="s">
        <v>1631</v>
      </c>
      <c r="C1230" s="449"/>
      <c r="D1230" s="449"/>
      <c r="E1230" s="449"/>
      <c r="F1230" s="449"/>
      <c r="G1230" s="449"/>
      <c r="H1230" s="449"/>
      <c r="I1230" s="449"/>
      <c r="J1230" s="449"/>
      <c r="K1230" s="449"/>
      <c r="L1230" s="449"/>
      <c r="M1230" s="449"/>
      <c r="N1230" s="449"/>
      <c r="O1230" s="449"/>
      <c r="P1230" s="423"/>
      <c r="Q1230" s="398" t="s">
        <v>1275</v>
      </c>
      <c r="R1230" s="413"/>
      <c r="S1230" s="475" t="s">
        <v>2135</v>
      </c>
      <c r="T1230" s="450"/>
      <c r="U1230" s="83">
        <v>2.7</v>
      </c>
      <c r="V1230" s="43">
        <v>1910</v>
      </c>
      <c r="W1230" s="40">
        <v>1650</v>
      </c>
    </row>
    <row r="1231" spans="1:23" ht="16.5" customHeight="1" x14ac:dyDescent="0.25">
      <c r="A1231" s="24" t="s">
        <v>1621</v>
      </c>
      <c r="B1231" s="448" t="s">
        <v>1632</v>
      </c>
      <c r="C1231" s="449"/>
      <c r="D1231" s="449"/>
      <c r="E1231" s="449"/>
      <c r="F1231" s="449"/>
      <c r="G1231" s="449"/>
      <c r="H1231" s="449"/>
      <c r="I1231" s="449"/>
      <c r="J1231" s="449"/>
      <c r="K1231" s="449"/>
      <c r="L1231" s="449"/>
      <c r="M1231" s="449"/>
      <c r="N1231" s="449"/>
      <c r="O1231" s="449"/>
      <c r="P1231" s="423"/>
      <c r="Q1231" s="398" t="s">
        <v>1275</v>
      </c>
      <c r="R1231" s="413"/>
      <c r="S1231" s="475" t="s">
        <v>2135</v>
      </c>
      <c r="T1231" s="450"/>
      <c r="U1231" s="83">
        <v>2.2000000000000002</v>
      </c>
      <c r="V1231" s="43">
        <v>1560</v>
      </c>
      <c r="W1231" s="40">
        <v>1350</v>
      </c>
    </row>
    <row r="1232" spans="1:23" ht="16.5" customHeight="1" x14ac:dyDescent="0.25">
      <c r="A1232" s="24"/>
      <c r="B1232" s="541" t="s">
        <v>1633</v>
      </c>
      <c r="C1232" s="449"/>
      <c r="D1232" s="449"/>
      <c r="E1232" s="449"/>
      <c r="F1232" s="449"/>
      <c r="G1232" s="449"/>
      <c r="H1232" s="449"/>
      <c r="I1232" s="449"/>
      <c r="J1232" s="449"/>
      <c r="K1232" s="449"/>
      <c r="L1232" s="449"/>
      <c r="M1232" s="449"/>
      <c r="N1232" s="449"/>
      <c r="O1232" s="449"/>
      <c r="P1232" s="423"/>
      <c r="Q1232" s="398"/>
      <c r="R1232" s="413"/>
      <c r="S1232" s="475"/>
      <c r="T1232" s="450"/>
      <c r="U1232" s="83"/>
      <c r="V1232" s="43"/>
      <c r="W1232" s="40" t="s">
        <v>1039</v>
      </c>
    </row>
    <row r="1233" spans="1:23" ht="33" customHeight="1" x14ac:dyDescent="0.25">
      <c r="A1233" s="215" t="s">
        <v>1622</v>
      </c>
      <c r="B1233" s="448" t="s">
        <v>1637</v>
      </c>
      <c r="C1233" s="449"/>
      <c r="D1233" s="449"/>
      <c r="E1233" s="449"/>
      <c r="F1233" s="449"/>
      <c r="G1233" s="449"/>
      <c r="H1233" s="449"/>
      <c r="I1233" s="449"/>
      <c r="J1233" s="449"/>
      <c r="K1233" s="449"/>
      <c r="L1233" s="449"/>
      <c r="M1233" s="449"/>
      <c r="N1233" s="449"/>
      <c r="O1233" s="449"/>
      <c r="P1233" s="423"/>
      <c r="Q1233" s="398" t="s">
        <v>1244</v>
      </c>
      <c r="R1233" s="413"/>
      <c r="S1233" s="475" t="s">
        <v>2130</v>
      </c>
      <c r="T1233" s="450"/>
      <c r="U1233" s="83">
        <v>1.97</v>
      </c>
      <c r="V1233" s="43">
        <v>1200</v>
      </c>
      <c r="W1233" s="40">
        <v>1040</v>
      </c>
    </row>
    <row r="1234" spans="1:23" ht="33" customHeight="1" x14ac:dyDescent="0.25">
      <c r="A1234" s="215" t="s">
        <v>1623</v>
      </c>
      <c r="B1234" s="448" t="s">
        <v>1638</v>
      </c>
      <c r="C1234" s="449"/>
      <c r="D1234" s="449"/>
      <c r="E1234" s="449"/>
      <c r="F1234" s="449"/>
      <c r="G1234" s="449"/>
      <c r="H1234" s="449"/>
      <c r="I1234" s="449"/>
      <c r="J1234" s="449"/>
      <c r="K1234" s="449"/>
      <c r="L1234" s="449"/>
      <c r="M1234" s="449"/>
      <c r="N1234" s="449"/>
      <c r="O1234" s="449"/>
      <c r="P1234" s="423"/>
      <c r="Q1234" s="398" t="s">
        <v>1639</v>
      </c>
      <c r="R1234" s="413"/>
      <c r="S1234" s="475" t="s">
        <v>2130</v>
      </c>
      <c r="T1234" s="450"/>
      <c r="U1234" s="83">
        <v>1.97</v>
      </c>
      <c r="V1234" s="43">
        <v>1200</v>
      </c>
      <c r="W1234" s="40">
        <v>1040</v>
      </c>
    </row>
    <row r="1235" spans="1:23" ht="33" customHeight="1" x14ac:dyDescent="0.25">
      <c r="A1235" s="24"/>
      <c r="B1235" s="541" t="s">
        <v>1640</v>
      </c>
      <c r="C1235" s="449"/>
      <c r="D1235" s="449"/>
      <c r="E1235" s="449"/>
      <c r="F1235" s="449"/>
      <c r="G1235" s="449"/>
      <c r="H1235" s="449"/>
      <c r="I1235" s="449"/>
      <c r="J1235" s="449"/>
      <c r="K1235" s="449"/>
      <c r="L1235" s="449"/>
      <c r="M1235" s="449"/>
      <c r="N1235" s="449"/>
      <c r="O1235" s="449"/>
      <c r="P1235" s="423"/>
      <c r="Q1235" s="398"/>
      <c r="R1235" s="413"/>
      <c r="S1235" s="475"/>
      <c r="T1235" s="450"/>
      <c r="U1235" s="83"/>
      <c r="V1235" s="43"/>
      <c r="W1235" s="40" t="s">
        <v>1039</v>
      </c>
    </row>
    <row r="1236" spans="1:23" ht="17.100000000000001" customHeight="1" x14ac:dyDescent="0.25">
      <c r="A1236" s="24" t="s">
        <v>1634</v>
      </c>
      <c r="B1236" s="448" t="s">
        <v>1641</v>
      </c>
      <c r="C1236" s="449"/>
      <c r="D1236" s="449"/>
      <c r="E1236" s="449"/>
      <c r="F1236" s="449"/>
      <c r="G1236" s="449"/>
      <c r="H1236" s="449"/>
      <c r="I1236" s="449"/>
      <c r="J1236" s="449"/>
      <c r="K1236" s="449"/>
      <c r="L1236" s="449"/>
      <c r="M1236" s="449"/>
      <c r="N1236" s="449"/>
      <c r="O1236" s="449"/>
      <c r="P1236" s="423"/>
      <c r="Q1236" s="398" t="s">
        <v>1395</v>
      </c>
      <c r="R1236" s="413"/>
      <c r="S1236" s="475" t="s">
        <v>2130</v>
      </c>
      <c r="T1236" s="450"/>
      <c r="U1236" s="83">
        <v>0.47</v>
      </c>
      <c r="V1236" s="43">
        <v>290</v>
      </c>
      <c r="W1236" s="40">
        <v>250</v>
      </c>
    </row>
    <row r="1237" spans="1:23" ht="17.100000000000001" customHeight="1" x14ac:dyDescent="0.25">
      <c r="A1237" s="24" t="s">
        <v>1635</v>
      </c>
      <c r="B1237" s="448" t="s">
        <v>1642</v>
      </c>
      <c r="C1237" s="449"/>
      <c r="D1237" s="449"/>
      <c r="E1237" s="449"/>
      <c r="F1237" s="449"/>
      <c r="G1237" s="449"/>
      <c r="H1237" s="449"/>
      <c r="I1237" s="449"/>
      <c r="J1237" s="449"/>
      <c r="K1237" s="449"/>
      <c r="L1237" s="449"/>
      <c r="M1237" s="449"/>
      <c r="N1237" s="449"/>
      <c r="O1237" s="449"/>
      <c r="P1237" s="423"/>
      <c r="Q1237" s="398" t="s">
        <v>1395</v>
      </c>
      <c r="R1237" s="413"/>
      <c r="S1237" s="475" t="s">
        <v>2130</v>
      </c>
      <c r="T1237" s="450"/>
      <c r="U1237" s="83">
        <v>0.47</v>
      </c>
      <c r="V1237" s="43">
        <v>290</v>
      </c>
      <c r="W1237" s="40">
        <v>250</v>
      </c>
    </row>
    <row r="1238" spans="1:23" ht="32.25" customHeight="1" x14ac:dyDescent="0.25">
      <c r="A1238" s="37" t="s">
        <v>1636</v>
      </c>
      <c r="B1238" s="349" t="s">
        <v>1643</v>
      </c>
      <c r="C1238" s="350"/>
      <c r="D1238" s="350"/>
      <c r="E1238" s="350"/>
      <c r="F1238" s="350"/>
      <c r="G1238" s="350"/>
      <c r="H1238" s="350"/>
      <c r="I1238" s="350"/>
      <c r="J1238" s="350"/>
      <c r="K1238" s="350"/>
      <c r="L1238" s="350"/>
      <c r="M1238" s="350"/>
      <c r="N1238" s="350"/>
      <c r="O1238" s="350"/>
      <c r="P1238" s="351"/>
      <c r="Q1238" s="475" t="s">
        <v>1644</v>
      </c>
      <c r="R1238" s="450"/>
      <c r="S1238" s="475" t="s">
        <v>2130</v>
      </c>
      <c r="T1238" s="450"/>
      <c r="U1238" s="83">
        <v>0.94</v>
      </c>
      <c r="V1238" s="43">
        <v>580</v>
      </c>
      <c r="W1238" s="40">
        <v>500</v>
      </c>
    </row>
    <row r="1239" spans="1:23" ht="17.100000000000001" customHeight="1" x14ac:dyDescent="0.25">
      <c r="A1239" s="24" t="s">
        <v>1645</v>
      </c>
      <c r="B1239" s="448" t="s">
        <v>1655</v>
      </c>
      <c r="C1239" s="449"/>
      <c r="D1239" s="449"/>
      <c r="E1239" s="449"/>
      <c r="F1239" s="449"/>
      <c r="G1239" s="449"/>
      <c r="H1239" s="449"/>
      <c r="I1239" s="449"/>
      <c r="J1239" s="449"/>
      <c r="K1239" s="449"/>
      <c r="L1239" s="449"/>
      <c r="M1239" s="449"/>
      <c r="N1239" s="449"/>
      <c r="O1239" s="449"/>
      <c r="P1239" s="423"/>
      <c r="Q1239" s="398" t="s">
        <v>1395</v>
      </c>
      <c r="R1239" s="413"/>
      <c r="S1239" s="475" t="s">
        <v>2130</v>
      </c>
      <c r="T1239" s="450"/>
      <c r="U1239" s="83">
        <v>1.1200000000000001</v>
      </c>
      <c r="V1239" s="43">
        <v>690</v>
      </c>
      <c r="W1239" s="40">
        <v>590</v>
      </c>
    </row>
    <row r="1240" spans="1:23" ht="17.100000000000001" customHeight="1" x14ac:dyDescent="0.25">
      <c r="A1240" s="24" t="s">
        <v>1646</v>
      </c>
      <c r="B1240" s="448" t="s">
        <v>1656</v>
      </c>
      <c r="C1240" s="449"/>
      <c r="D1240" s="449"/>
      <c r="E1240" s="449"/>
      <c r="F1240" s="449"/>
      <c r="G1240" s="449"/>
      <c r="H1240" s="449"/>
      <c r="I1240" s="449"/>
      <c r="J1240" s="449"/>
      <c r="K1240" s="449"/>
      <c r="L1240" s="449"/>
      <c r="M1240" s="449"/>
      <c r="N1240" s="449"/>
      <c r="O1240" s="449"/>
      <c r="P1240" s="423"/>
      <c r="Q1240" s="398" t="s">
        <v>1395</v>
      </c>
      <c r="R1240" s="413"/>
      <c r="S1240" s="475" t="s">
        <v>2130</v>
      </c>
      <c r="T1240" s="450"/>
      <c r="U1240" s="83">
        <v>5.62</v>
      </c>
      <c r="V1240" s="43">
        <v>3430</v>
      </c>
      <c r="W1240" s="40">
        <v>2960</v>
      </c>
    </row>
    <row r="1241" spans="1:23" ht="17.100000000000001" customHeight="1" x14ac:dyDescent="0.25">
      <c r="A1241" s="24" t="s">
        <v>1647</v>
      </c>
      <c r="B1241" s="448" t="s">
        <v>1657</v>
      </c>
      <c r="C1241" s="449"/>
      <c r="D1241" s="449"/>
      <c r="E1241" s="449"/>
      <c r="F1241" s="449"/>
      <c r="G1241" s="449"/>
      <c r="H1241" s="449"/>
      <c r="I1241" s="449"/>
      <c r="J1241" s="449"/>
      <c r="K1241" s="449"/>
      <c r="L1241" s="449"/>
      <c r="M1241" s="449"/>
      <c r="N1241" s="449"/>
      <c r="O1241" s="449"/>
      <c r="P1241" s="423"/>
      <c r="Q1241" s="398" t="s">
        <v>1395</v>
      </c>
      <c r="R1241" s="413"/>
      <c r="S1241" s="475" t="s">
        <v>2130</v>
      </c>
      <c r="T1241" s="450"/>
      <c r="U1241" s="83">
        <v>0.28000000000000003</v>
      </c>
      <c r="V1241" s="43">
        <v>180</v>
      </c>
      <c r="W1241" s="40">
        <v>150</v>
      </c>
    </row>
    <row r="1242" spans="1:23" ht="17.100000000000001" customHeight="1" x14ac:dyDescent="0.25">
      <c r="A1242" s="24" t="s">
        <v>1648</v>
      </c>
      <c r="B1242" s="448" t="s">
        <v>1658</v>
      </c>
      <c r="C1242" s="449"/>
      <c r="D1242" s="449"/>
      <c r="E1242" s="449"/>
      <c r="F1242" s="449"/>
      <c r="G1242" s="449"/>
      <c r="H1242" s="449"/>
      <c r="I1242" s="449"/>
      <c r="J1242" s="449"/>
      <c r="K1242" s="449"/>
      <c r="L1242" s="449"/>
      <c r="M1242" s="449"/>
      <c r="N1242" s="449"/>
      <c r="O1242" s="449"/>
      <c r="P1242" s="423"/>
      <c r="Q1242" s="398" t="s">
        <v>1395</v>
      </c>
      <c r="R1242" s="413"/>
      <c r="S1242" s="475" t="s">
        <v>2130</v>
      </c>
      <c r="T1242" s="450"/>
      <c r="U1242" s="83">
        <v>0.47</v>
      </c>
      <c r="V1242" s="43">
        <v>290</v>
      </c>
      <c r="W1242" s="40">
        <v>250</v>
      </c>
    </row>
    <row r="1243" spans="1:23" ht="17.100000000000001" customHeight="1" x14ac:dyDescent="0.25">
      <c r="A1243" s="24" t="s">
        <v>1649</v>
      </c>
      <c r="B1243" s="448" t="s">
        <v>1659</v>
      </c>
      <c r="C1243" s="449"/>
      <c r="D1243" s="449"/>
      <c r="E1243" s="449"/>
      <c r="F1243" s="449"/>
      <c r="G1243" s="449"/>
      <c r="H1243" s="449"/>
      <c r="I1243" s="449"/>
      <c r="J1243" s="449"/>
      <c r="K1243" s="449"/>
      <c r="L1243" s="449"/>
      <c r="M1243" s="449"/>
      <c r="N1243" s="449"/>
      <c r="O1243" s="449"/>
      <c r="P1243" s="423"/>
      <c r="Q1243" s="398" t="s">
        <v>1395</v>
      </c>
      <c r="R1243" s="413"/>
      <c r="S1243" s="475" t="s">
        <v>2130</v>
      </c>
      <c r="T1243" s="450"/>
      <c r="U1243" s="83">
        <v>1.87</v>
      </c>
      <c r="V1243" s="43">
        <v>1140</v>
      </c>
      <c r="W1243" s="40">
        <v>980</v>
      </c>
    </row>
    <row r="1244" spans="1:23" ht="16.5" customHeight="1" x14ac:dyDescent="0.25">
      <c r="A1244" s="37" t="s">
        <v>1650</v>
      </c>
      <c r="B1244" s="349" t="s">
        <v>1660</v>
      </c>
      <c r="C1244" s="350"/>
      <c r="D1244" s="350"/>
      <c r="E1244" s="350"/>
      <c r="F1244" s="350"/>
      <c r="G1244" s="350"/>
      <c r="H1244" s="350"/>
      <c r="I1244" s="350"/>
      <c r="J1244" s="350"/>
      <c r="K1244" s="350"/>
      <c r="L1244" s="350"/>
      <c r="M1244" s="350"/>
      <c r="N1244" s="350"/>
      <c r="O1244" s="350"/>
      <c r="P1244" s="351"/>
      <c r="Q1244" s="475" t="s">
        <v>1661</v>
      </c>
      <c r="R1244" s="450"/>
      <c r="S1244" s="475" t="s">
        <v>2130</v>
      </c>
      <c r="T1244" s="450"/>
      <c r="U1244" s="83">
        <v>0.94</v>
      </c>
      <c r="V1244" s="43">
        <v>580</v>
      </c>
      <c r="W1244" s="40">
        <v>500</v>
      </c>
    </row>
    <row r="1245" spans="1:23" ht="17.100000000000001" customHeight="1" x14ac:dyDescent="0.25">
      <c r="A1245" s="24" t="s">
        <v>1651</v>
      </c>
      <c r="B1245" s="448" t="s">
        <v>1662</v>
      </c>
      <c r="C1245" s="449"/>
      <c r="D1245" s="449"/>
      <c r="E1245" s="449"/>
      <c r="F1245" s="449"/>
      <c r="G1245" s="449"/>
      <c r="H1245" s="449"/>
      <c r="I1245" s="449"/>
      <c r="J1245" s="449"/>
      <c r="K1245" s="449"/>
      <c r="L1245" s="449"/>
      <c r="M1245" s="449"/>
      <c r="N1245" s="449"/>
      <c r="O1245" s="449"/>
      <c r="P1245" s="423"/>
      <c r="Q1245" s="398" t="s">
        <v>1663</v>
      </c>
      <c r="R1245" s="413"/>
      <c r="S1245" s="475" t="s">
        <v>2130</v>
      </c>
      <c r="T1245" s="450"/>
      <c r="U1245" s="83">
        <v>1.54</v>
      </c>
      <c r="V1245" s="43">
        <v>940</v>
      </c>
      <c r="W1245" s="40">
        <v>810</v>
      </c>
    </row>
    <row r="1246" spans="1:23" ht="17.100000000000001" customHeight="1" x14ac:dyDescent="0.25">
      <c r="A1246" s="24" t="s">
        <v>1652</v>
      </c>
      <c r="B1246" s="448" t="s">
        <v>1664</v>
      </c>
      <c r="C1246" s="449"/>
      <c r="D1246" s="449"/>
      <c r="E1246" s="449"/>
      <c r="F1246" s="449"/>
      <c r="G1246" s="449"/>
      <c r="H1246" s="449"/>
      <c r="I1246" s="449"/>
      <c r="J1246" s="449"/>
      <c r="K1246" s="449"/>
      <c r="L1246" s="449"/>
      <c r="M1246" s="449"/>
      <c r="N1246" s="449"/>
      <c r="O1246" s="449"/>
      <c r="P1246" s="423"/>
      <c r="Q1246" s="398" t="s">
        <v>1316</v>
      </c>
      <c r="R1246" s="413"/>
      <c r="S1246" s="475" t="s">
        <v>2130</v>
      </c>
      <c r="T1246" s="450"/>
      <c r="U1246" s="83">
        <v>0.94</v>
      </c>
      <c r="V1246" s="43">
        <v>580</v>
      </c>
      <c r="W1246" s="40">
        <v>500</v>
      </c>
    </row>
    <row r="1247" spans="1:23" s="157" customFormat="1" ht="32.25" customHeight="1" x14ac:dyDescent="0.25">
      <c r="A1247" s="37" t="s">
        <v>1653</v>
      </c>
      <c r="B1247" s="349" t="s">
        <v>1665</v>
      </c>
      <c r="C1247" s="350"/>
      <c r="D1247" s="350"/>
      <c r="E1247" s="350"/>
      <c r="F1247" s="350"/>
      <c r="G1247" s="350"/>
      <c r="H1247" s="350"/>
      <c r="I1247" s="350"/>
      <c r="J1247" s="350"/>
      <c r="K1247" s="350"/>
      <c r="L1247" s="350"/>
      <c r="M1247" s="350"/>
      <c r="N1247" s="350"/>
      <c r="O1247" s="350"/>
      <c r="P1247" s="351"/>
      <c r="Q1247" s="475" t="s">
        <v>1666</v>
      </c>
      <c r="R1247" s="450"/>
      <c r="S1247" s="475" t="s">
        <v>2130</v>
      </c>
      <c r="T1247" s="450"/>
      <c r="U1247" s="83">
        <v>0.56999999999999995</v>
      </c>
      <c r="V1247" s="43">
        <v>350</v>
      </c>
      <c r="W1247" s="40">
        <v>300</v>
      </c>
    </row>
    <row r="1248" spans="1:23" ht="17.100000000000001" customHeight="1" x14ac:dyDescent="0.25">
      <c r="A1248" s="24" t="s">
        <v>1654</v>
      </c>
      <c r="B1248" s="448" t="s">
        <v>1667</v>
      </c>
      <c r="C1248" s="449"/>
      <c r="D1248" s="449"/>
      <c r="E1248" s="449"/>
      <c r="F1248" s="449"/>
      <c r="G1248" s="449"/>
      <c r="H1248" s="449"/>
      <c r="I1248" s="449"/>
      <c r="J1248" s="449"/>
      <c r="K1248" s="449"/>
      <c r="L1248" s="449"/>
      <c r="M1248" s="449"/>
      <c r="N1248" s="449"/>
      <c r="O1248" s="449"/>
      <c r="P1248" s="423"/>
      <c r="Q1248" s="398" t="s">
        <v>1668</v>
      </c>
      <c r="R1248" s="413"/>
      <c r="S1248" s="475" t="s">
        <v>2130</v>
      </c>
      <c r="T1248" s="450"/>
      <c r="U1248" s="83">
        <v>0.83</v>
      </c>
      <c r="V1248" s="43">
        <v>500</v>
      </c>
      <c r="W1248" s="40">
        <v>430</v>
      </c>
    </row>
    <row r="1249" spans="1:23" ht="17.100000000000001" customHeight="1" x14ac:dyDescent="0.25">
      <c r="A1249" s="24" t="s">
        <v>1669</v>
      </c>
      <c r="B1249" s="448" t="s">
        <v>1670</v>
      </c>
      <c r="C1249" s="449"/>
      <c r="D1249" s="449"/>
      <c r="E1249" s="449"/>
      <c r="F1249" s="449"/>
      <c r="G1249" s="449"/>
      <c r="H1249" s="449"/>
      <c r="I1249" s="449"/>
      <c r="J1249" s="449"/>
      <c r="K1249" s="449"/>
      <c r="L1249" s="449"/>
      <c r="M1249" s="449"/>
      <c r="N1249" s="449"/>
      <c r="O1249" s="449"/>
      <c r="P1249" s="423"/>
      <c r="Q1249" s="398" t="s">
        <v>1668</v>
      </c>
      <c r="R1249" s="413"/>
      <c r="S1249" s="475" t="s">
        <v>2130</v>
      </c>
      <c r="T1249" s="450"/>
      <c r="U1249" s="83">
        <v>0.56999999999999995</v>
      </c>
      <c r="V1249" s="43">
        <v>350</v>
      </c>
      <c r="W1249" s="40">
        <v>300</v>
      </c>
    </row>
    <row r="1250" spans="1:23" ht="17.100000000000001" customHeight="1" x14ac:dyDescent="0.25">
      <c r="A1250" s="24" t="s">
        <v>1671</v>
      </c>
      <c r="B1250" s="448" t="s">
        <v>1682</v>
      </c>
      <c r="C1250" s="449"/>
      <c r="D1250" s="449"/>
      <c r="E1250" s="449"/>
      <c r="F1250" s="449"/>
      <c r="G1250" s="449"/>
      <c r="H1250" s="449"/>
      <c r="I1250" s="449"/>
      <c r="J1250" s="449"/>
      <c r="K1250" s="449"/>
      <c r="L1250" s="449"/>
      <c r="M1250" s="449"/>
      <c r="N1250" s="449"/>
      <c r="O1250" s="449"/>
      <c r="P1250" s="423"/>
      <c r="Q1250" s="398" t="s">
        <v>1418</v>
      </c>
      <c r="R1250" s="413"/>
      <c r="S1250" s="475" t="s">
        <v>2130</v>
      </c>
      <c r="T1250" s="450"/>
      <c r="U1250" s="83">
        <v>0.94</v>
      </c>
      <c r="V1250" s="43">
        <v>580</v>
      </c>
      <c r="W1250" s="40">
        <v>500</v>
      </c>
    </row>
    <row r="1251" spans="1:23" ht="17.100000000000001" customHeight="1" x14ac:dyDescent="0.25">
      <c r="A1251" s="24" t="s">
        <v>1672</v>
      </c>
      <c r="B1251" s="448" t="s">
        <v>1683</v>
      </c>
      <c r="C1251" s="449"/>
      <c r="D1251" s="449"/>
      <c r="E1251" s="449"/>
      <c r="F1251" s="449"/>
      <c r="G1251" s="449"/>
      <c r="H1251" s="449"/>
      <c r="I1251" s="449"/>
      <c r="J1251" s="449"/>
      <c r="K1251" s="449"/>
      <c r="L1251" s="449"/>
      <c r="M1251" s="449"/>
      <c r="N1251" s="449"/>
      <c r="O1251" s="449"/>
      <c r="P1251" s="423"/>
      <c r="Q1251" s="398" t="s">
        <v>1418</v>
      </c>
      <c r="R1251" s="413"/>
      <c r="S1251" s="475" t="s">
        <v>2130</v>
      </c>
      <c r="T1251" s="450"/>
      <c r="U1251" s="83">
        <v>0.66</v>
      </c>
      <c r="V1251" s="43">
        <v>400</v>
      </c>
      <c r="W1251" s="40">
        <v>350</v>
      </c>
    </row>
    <row r="1252" spans="1:23" ht="17.100000000000001" customHeight="1" x14ac:dyDescent="0.25">
      <c r="A1252" s="24" t="s">
        <v>1673</v>
      </c>
      <c r="B1252" s="448" t="s">
        <v>1684</v>
      </c>
      <c r="C1252" s="449"/>
      <c r="D1252" s="449"/>
      <c r="E1252" s="449"/>
      <c r="F1252" s="449"/>
      <c r="G1252" s="449"/>
      <c r="H1252" s="449"/>
      <c r="I1252" s="449"/>
      <c r="J1252" s="449"/>
      <c r="K1252" s="449"/>
      <c r="L1252" s="449"/>
      <c r="M1252" s="449"/>
      <c r="N1252" s="449"/>
      <c r="O1252" s="449"/>
      <c r="P1252" s="423"/>
      <c r="Q1252" s="398" t="s">
        <v>1420</v>
      </c>
      <c r="R1252" s="413"/>
      <c r="S1252" s="475" t="s">
        <v>2130</v>
      </c>
      <c r="T1252" s="450"/>
      <c r="U1252" s="83">
        <v>0.56999999999999995</v>
      </c>
      <c r="V1252" s="43">
        <v>350</v>
      </c>
      <c r="W1252" s="40">
        <v>300</v>
      </c>
    </row>
    <row r="1253" spans="1:23" ht="17.100000000000001" customHeight="1" x14ac:dyDescent="0.25">
      <c r="A1253" s="24" t="s">
        <v>1674</v>
      </c>
      <c r="B1253" s="448" t="s">
        <v>1685</v>
      </c>
      <c r="C1253" s="449"/>
      <c r="D1253" s="449"/>
      <c r="E1253" s="449"/>
      <c r="F1253" s="449"/>
      <c r="G1253" s="449"/>
      <c r="H1253" s="449"/>
      <c r="I1253" s="449"/>
      <c r="J1253" s="449"/>
      <c r="K1253" s="449"/>
      <c r="L1253" s="449"/>
      <c r="M1253" s="449"/>
      <c r="N1253" s="449"/>
      <c r="O1253" s="449"/>
      <c r="P1253" s="423"/>
      <c r="Q1253" s="398" t="s">
        <v>1418</v>
      </c>
      <c r="R1253" s="413"/>
      <c r="S1253" s="475" t="s">
        <v>2130</v>
      </c>
      <c r="T1253" s="450"/>
      <c r="U1253" s="83">
        <v>1.88</v>
      </c>
      <c r="V1253" s="43">
        <v>1150</v>
      </c>
      <c r="W1253" s="40">
        <v>990</v>
      </c>
    </row>
    <row r="1254" spans="1:23" ht="17.100000000000001" customHeight="1" x14ac:dyDescent="0.25">
      <c r="A1254" s="24" t="s">
        <v>1675</v>
      </c>
      <c r="B1254" s="448" t="s">
        <v>1419</v>
      </c>
      <c r="C1254" s="449"/>
      <c r="D1254" s="449"/>
      <c r="E1254" s="449"/>
      <c r="F1254" s="449"/>
      <c r="G1254" s="449"/>
      <c r="H1254" s="449"/>
      <c r="I1254" s="449"/>
      <c r="J1254" s="449"/>
      <c r="K1254" s="449"/>
      <c r="L1254" s="449"/>
      <c r="M1254" s="449"/>
      <c r="N1254" s="449"/>
      <c r="O1254" s="449"/>
      <c r="P1254" s="423"/>
      <c r="Q1254" s="398" t="s">
        <v>1420</v>
      </c>
      <c r="R1254" s="413"/>
      <c r="S1254" s="475" t="s">
        <v>2130</v>
      </c>
      <c r="T1254" s="450"/>
      <c r="U1254" s="83">
        <v>0.47</v>
      </c>
      <c r="V1254" s="43">
        <v>290</v>
      </c>
      <c r="W1254" s="40">
        <v>250</v>
      </c>
    </row>
    <row r="1255" spans="1:23" ht="17.100000000000001" customHeight="1" x14ac:dyDescent="0.25">
      <c r="A1255" s="24" t="s">
        <v>1676</v>
      </c>
      <c r="B1255" s="448" t="s">
        <v>1686</v>
      </c>
      <c r="C1255" s="449"/>
      <c r="D1255" s="449"/>
      <c r="E1255" s="449"/>
      <c r="F1255" s="449"/>
      <c r="G1255" s="449"/>
      <c r="H1255" s="449"/>
      <c r="I1255" s="449"/>
      <c r="J1255" s="449"/>
      <c r="K1255" s="449"/>
      <c r="L1255" s="449"/>
      <c r="M1255" s="449"/>
      <c r="N1255" s="449"/>
      <c r="O1255" s="449"/>
      <c r="P1255" s="423"/>
      <c r="Q1255" s="398" t="s">
        <v>1088</v>
      </c>
      <c r="R1255" s="413"/>
      <c r="S1255" s="475" t="s">
        <v>2130</v>
      </c>
      <c r="T1255" s="450"/>
      <c r="U1255" s="83">
        <v>0.83</v>
      </c>
      <c r="V1255" s="43">
        <v>500</v>
      </c>
      <c r="W1255" s="40">
        <v>430</v>
      </c>
    </row>
    <row r="1256" spans="1:23" ht="33" customHeight="1" x14ac:dyDescent="0.25">
      <c r="A1256" s="37" t="s">
        <v>1677</v>
      </c>
      <c r="B1256" s="349" t="s">
        <v>1687</v>
      </c>
      <c r="C1256" s="350"/>
      <c r="D1256" s="350"/>
      <c r="E1256" s="350"/>
      <c r="F1256" s="350"/>
      <c r="G1256" s="350"/>
      <c r="H1256" s="350"/>
      <c r="I1256" s="350"/>
      <c r="J1256" s="350"/>
      <c r="K1256" s="350"/>
      <c r="L1256" s="350"/>
      <c r="M1256" s="350"/>
      <c r="N1256" s="350"/>
      <c r="O1256" s="350"/>
      <c r="P1256" s="351"/>
      <c r="Q1256" s="475" t="s">
        <v>1688</v>
      </c>
      <c r="R1256" s="450"/>
      <c r="S1256" s="475" t="s">
        <v>2130</v>
      </c>
      <c r="T1256" s="450"/>
      <c r="U1256" s="83">
        <v>0.94</v>
      </c>
      <c r="V1256" s="43">
        <v>580</v>
      </c>
      <c r="W1256" s="40">
        <v>500</v>
      </c>
    </row>
    <row r="1257" spans="1:23" ht="16.5" customHeight="1" x14ac:dyDescent="0.25">
      <c r="A1257" s="24" t="s">
        <v>1678</v>
      </c>
      <c r="B1257" s="448" t="s">
        <v>1689</v>
      </c>
      <c r="C1257" s="449"/>
      <c r="D1257" s="449"/>
      <c r="E1257" s="449"/>
      <c r="F1257" s="449"/>
      <c r="G1257" s="449"/>
      <c r="H1257" s="449"/>
      <c r="I1257" s="449"/>
      <c r="J1257" s="449"/>
      <c r="K1257" s="449"/>
      <c r="L1257" s="449"/>
      <c r="M1257" s="449"/>
      <c r="N1257" s="449"/>
      <c r="O1257" s="449"/>
      <c r="P1257" s="423"/>
      <c r="Q1257" s="398" t="s">
        <v>1418</v>
      </c>
      <c r="R1257" s="413"/>
      <c r="S1257" s="475" t="s">
        <v>2130</v>
      </c>
      <c r="T1257" s="450"/>
      <c r="U1257" s="83">
        <v>0.75</v>
      </c>
      <c r="V1257" s="43">
        <v>460</v>
      </c>
      <c r="W1257" s="40">
        <v>400</v>
      </c>
    </row>
    <row r="1258" spans="1:23" ht="16.5" customHeight="1" x14ac:dyDescent="0.25">
      <c r="A1258" s="24" t="s">
        <v>1679</v>
      </c>
      <c r="B1258" s="448" t="s">
        <v>1690</v>
      </c>
      <c r="C1258" s="449"/>
      <c r="D1258" s="449"/>
      <c r="E1258" s="449"/>
      <c r="F1258" s="449"/>
      <c r="G1258" s="449"/>
      <c r="H1258" s="449"/>
      <c r="I1258" s="449"/>
      <c r="J1258" s="449"/>
      <c r="K1258" s="449"/>
      <c r="L1258" s="449"/>
      <c r="M1258" s="449"/>
      <c r="N1258" s="449"/>
      <c r="O1258" s="449"/>
      <c r="P1258" s="423"/>
      <c r="Q1258" s="398" t="s">
        <v>1691</v>
      </c>
      <c r="R1258" s="413"/>
      <c r="S1258" s="475" t="s">
        <v>2130</v>
      </c>
      <c r="T1258" s="450"/>
      <c r="U1258" s="83">
        <v>1.1200000000000001</v>
      </c>
      <c r="V1258" s="43">
        <v>690</v>
      </c>
      <c r="W1258" s="40">
        <v>590</v>
      </c>
    </row>
    <row r="1259" spans="1:23" ht="16.5" customHeight="1" x14ac:dyDescent="0.25">
      <c r="A1259" s="24" t="s">
        <v>1680</v>
      </c>
      <c r="B1259" s="448" t="s">
        <v>1692</v>
      </c>
      <c r="C1259" s="449"/>
      <c r="D1259" s="449"/>
      <c r="E1259" s="449"/>
      <c r="F1259" s="449"/>
      <c r="G1259" s="449"/>
      <c r="H1259" s="449"/>
      <c r="I1259" s="449"/>
      <c r="J1259" s="449"/>
      <c r="K1259" s="449"/>
      <c r="L1259" s="449"/>
      <c r="M1259" s="449"/>
      <c r="N1259" s="449"/>
      <c r="O1259" s="449"/>
      <c r="P1259" s="423"/>
      <c r="Q1259" s="398" t="s">
        <v>1693</v>
      </c>
      <c r="R1259" s="413"/>
      <c r="S1259" s="475" t="s">
        <v>2130</v>
      </c>
      <c r="T1259" s="450"/>
      <c r="U1259" s="83">
        <v>1.59</v>
      </c>
      <c r="V1259" s="43">
        <v>980</v>
      </c>
      <c r="W1259" s="40">
        <v>840</v>
      </c>
    </row>
    <row r="1260" spans="1:23" ht="16.5" customHeight="1" x14ac:dyDescent="0.25">
      <c r="A1260" s="24" t="s">
        <v>1681</v>
      </c>
      <c r="B1260" s="448" t="s">
        <v>1694</v>
      </c>
      <c r="C1260" s="449"/>
      <c r="D1260" s="449"/>
      <c r="E1260" s="449"/>
      <c r="F1260" s="449"/>
      <c r="G1260" s="449"/>
      <c r="H1260" s="449"/>
      <c r="I1260" s="449"/>
      <c r="J1260" s="449"/>
      <c r="K1260" s="449"/>
      <c r="L1260" s="449"/>
      <c r="M1260" s="449"/>
      <c r="N1260" s="449"/>
      <c r="O1260" s="449"/>
      <c r="P1260" s="423"/>
      <c r="Q1260" s="398" t="s">
        <v>1695</v>
      </c>
      <c r="R1260" s="413"/>
      <c r="S1260" s="475" t="s">
        <v>2130</v>
      </c>
      <c r="T1260" s="450"/>
      <c r="U1260" s="83">
        <v>1.87</v>
      </c>
      <c r="V1260" s="43">
        <v>1140</v>
      </c>
      <c r="W1260" s="40">
        <v>980</v>
      </c>
    </row>
    <row r="1261" spans="1:23" ht="16.5" customHeight="1" x14ac:dyDescent="0.25">
      <c r="A1261" s="24" t="s">
        <v>1696</v>
      </c>
      <c r="B1261" s="448" t="s">
        <v>1700</v>
      </c>
      <c r="C1261" s="449"/>
      <c r="D1261" s="449"/>
      <c r="E1261" s="449"/>
      <c r="F1261" s="449"/>
      <c r="G1261" s="449"/>
      <c r="H1261" s="449"/>
      <c r="I1261" s="449"/>
      <c r="J1261" s="449"/>
      <c r="K1261" s="449"/>
      <c r="L1261" s="449"/>
      <c r="M1261" s="449"/>
      <c r="N1261" s="449"/>
      <c r="O1261" s="449"/>
      <c r="P1261" s="423"/>
      <c r="Q1261" s="398" t="s">
        <v>1316</v>
      </c>
      <c r="R1261" s="413"/>
      <c r="S1261" s="475" t="s">
        <v>2130</v>
      </c>
      <c r="T1261" s="450"/>
      <c r="U1261" s="83">
        <v>2.4</v>
      </c>
      <c r="V1261" s="43">
        <v>1460</v>
      </c>
      <c r="W1261" s="40">
        <v>1260</v>
      </c>
    </row>
    <row r="1262" spans="1:23" ht="16.5" customHeight="1" x14ac:dyDescent="0.25">
      <c r="A1262" s="24" t="s">
        <v>1697</v>
      </c>
      <c r="B1262" s="448" t="s">
        <v>1701</v>
      </c>
      <c r="C1262" s="449"/>
      <c r="D1262" s="449"/>
      <c r="E1262" s="449"/>
      <c r="F1262" s="449"/>
      <c r="G1262" s="449"/>
      <c r="H1262" s="449"/>
      <c r="I1262" s="449"/>
      <c r="J1262" s="449"/>
      <c r="K1262" s="449"/>
      <c r="L1262" s="449"/>
      <c r="M1262" s="449"/>
      <c r="N1262" s="449"/>
      <c r="O1262" s="449"/>
      <c r="P1262" s="423"/>
      <c r="Q1262" s="398" t="s">
        <v>1134</v>
      </c>
      <c r="R1262" s="413"/>
      <c r="S1262" s="475" t="s">
        <v>2116</v>
      </c>
      <c r="T1262" s="450"/>
      <c r="U1262" s="83">
        <v>3.74</v>
      </c>
      <c r="V1262" s="43">
        <v>4560</v>
      </c>
      <c r="W1262" s="40">
        <v>3940</v>
      </c>
    </row>
    <row r="1263" spans="1:23" ht="16.5" customHeight="1" x14ac:dyDescent="0.25">
      <c r="A1263" s="24" t="s">
        <v>1698</v>
      </c>
      <c r="B1263" s="448" t="s">
        <v>1702</v>
      </c>
      <c r="C1263" s="449"/>
      <c r="D1263" s="449"/>
      <c r="E1263" s="449"/>
      <c r="F1263" s="449"/>
      <c r="G1263" s="449"/>
      <c r="H1263" s="449"/>
      <c r="I1263" s="449"/>
      <c r="J1263" s="449"/>
      <c r="K1263" s="449"/>
      <c r="L1263" s="449"/>
      <c r="M1263" s="449"/>
      <c r="N1263" s="449"/>
      <c r="O1263" s="449"/>
      <c r="P1263" s="423"/>
      <c r="Q1263" s="398" t="s">
        <v>1134</v>
      </c>
      <c r="R1263" s="413"/>
      <c r="S1263" s="475" t="s">
        <v>2116</v>
      </c>
      <c r="T1263" s="450"/>
      <c r="U1263" s="83">
        <v>5.62</v>
      </c>
      <c r="V1263" s="43">
        <v>6850</v>
      </c>
      <c r="W1263" s="40">
        <v>5920</v>
      </c>
    </row>
    <row r="1264" spans="1:23" ht="16.5" customHeight="1" x14ac:dyDescent="0.25">
      <c r="A1264" s="24" t="s">
        <v>1699</v>
      </c>
      <c r="B1264" s="448" t="s">
        <v>1703</v>
      </c>
      <c r="C1264" s="449"/>
      <c r="D1264" s="449"/>
      <c r="E1264" s="449"/>
      <c r="F1264" s="449"/>
      <c r="G1264" s="449"/>
      <c r="H1264" s="449"/>
      <c r="I1264" s="449"/>
      <c r="J1264" s="449"/>
      <c r="K1264" s="449"/>
      <c r="L1264" s="449"/>
      <c r="M1264" s="449"/>
      <c r="N1264" s="449"/>
      <c r="O1264" s="449"/>
      <c r="P1264" s="423"/>
      <c r="Q1264" s="398" t="s">
        <v>1704</v>
      </c>
      <c r="R1264" s="413"/>
      <c r="S1264" s="475" t="s">
        <v>2130</v>
      </c>
      <c r="T1264" s="450"/>
      <c r="U1264" s="83">
        <v>3.42</v>
      </c>
      <c r="V1264" s="43">
        <v>2090</v>
      </c>
      <c r="W1264" s="40">
        <v>1800</v>
      </c>
    </row>
    <row r="1265" spans="1:23" ht="16.5" customHeight="1" x14ac:dyDescent="0.25">
      <c r="A1265" s="24" t="s">
        <v>226</v>
      </c>
      <c r="B1265" s="543" t="s">
        <v>233</v>
      </c>
      <c r="C1265" s="544"/>
      <c r="D1265" s="544"/>
      <c r="E1265" s="544"/>
      <c r="F1265" s="544"/>
      <c r="G1265" s="544"/>
      <c r="H1265" s="544"/>
      <c r="I1265" s="544"/>
      <c r="J1265" s="544"/>
      <c r="K1265" s="544"/>
      <c r="L1265" s="544"/>
      <c r="M1265" s="544"/>
      <c r="N1265" s="544"/>
      <c r="O1265" s="544"/>
      <c r="P1265" s="545"/>
      <c r="Q1265" s="385" t="s">
        <v>1133</v>
      </c>
      <c r="R1265" s="385"/>
      <c r="S1265" s="475" t="s">
        <v>2130</v>
      </c>
      <c r="T1265" s="450"/>
      <c r="U1265" s="83">
        <v>2.9</v>
      </c>
      <c r="V1265" s="43">
        <v>1760</v>
      </c>
      <c r="W1265" s="40">
        <v>1520</v>
      </c>
    </row>
    <row r="1266" spans="1:23" ht="33" customHeight="1" x14ac:dyDescent="0.25">
      <c r="A1266" s="37" t="s">
        <v>227</v>
      </c>
      <c r="B1266" s="542" t="s">
        <v>234</v>
      </c>
      <c r="C1266" s="542"/>
      <c r="D1266" s="542"/>
      <c r="E1266" s="542"/>
      <c r="F1266" s="542"/>
      <c r="G1266" s="542"/>
      <c r="H1266" s="542"/>
      <c r="I1266" s="542"/>
      <c r="J1266" s="542"/>
      <c r="K1266" s="542"/>
      <c r="L1266" s="542"/>
      <c r="M1266" s="542"/>
      <c r="N1266" s="542"/>
      <c r="O1266" s="542"/>
      <c r="P1266" s="542"/>
      <c r="Q1266" s="311" t="s">
        <v>1134</v>
      </c>
      <c r="R1266" s="311"/>
      <c r="S1266" s="359" t="s">
        <v>2137</v>
      </c>
      <c r="T1266" s="359"/>
      <c r="U1266" s="83">
        <v>2.5</v>
      </c>
      <c r="V1266" s="43">
        <v>3300</v>
      </c>
      <c r="W1266" s="40">
        <v>2850</v>
      </c>
    </row>
    <row r="1267" spans="1:23" ht="33" customHeight="1" x14ac:dyDescent="0.25">
      <c r="A1267" s="37" t="s">
        <v>228</v>
      </c>
      <c r="B1267" s="542" t="s">
        <v>235</v>
      </c>
      <c r="C1267" s="542"/>
      <c r="D1267" s="542"/>
      <c r="E1267" s="542"/>
      <c r="F1267" s="542"/>
      <c r="G1267" s="542"/>
      <c r="H1267" s="542"/>
      <c r="I1267" s="542"/>
      <c r="J1267" s="542"/>
      <c r="K1267" s="542"/>
      <c r="L1267" s="542"/>
      <c r="M1267" s="542"/>
      <c r="N1267" s="542"/>
      <c r="O1267" s="542"/>
      <c r="P1267" s="542"/>
      <c r="Q1267" s="311" t="s">
        <v>1134</v>
      </c>
      <c r="R1267" s="311"/>
      <c r="S1267" s="359" t="s">
        <v>2137</v>
      </c>
      <c r="T1267" s="359"/>
      <c r="U1267" s="83">
        <v>3.5</v>
      </c>
      <c r="V1267" s="43">
        <v>4630</v>
      </c>
      <c r="W1267" s="40">
        <v>4000</v>
      </c>
    </row>
    <row r="1268" spans="1:23" ht="33" customHeight="1" x14ac:dyDescent="0.25">
      <c r="A1268" s="215" t="s">
        <v>229</v>
      </c>
      <c r="B1268" s="542" t="s">
        <v>236</v>
      </c>
      <c r="C1268" s="542"/>
      <c r="D1268" s="542"/>
      <c r="E1268" s="542"/>
      <c r="F1268" s="542"/>
      <c r="G1268" s="542"/>
      <c r="H1268" s="542"/>
      <c r="I1268" s="542"/>
      <c r="J1268" s="542"/>
      <c r="K1268" s="542"/>
      <c r="L1268" s="542"/>
      <c r="M1268" s="542"/>
      <c r="N1268" s="542"/>
      <c r="O1268" s="542"/>
      <c r="P1268" s="542"/>
      <c r="Q1268" s="311" t="s">
        <v>1085</v>
      </c>
      <c r="R1268" s="311"/>
      <c r="S1268" s="359" t="s">
        <v>2137</v>
      </c>
      <c r="T1268" s="359"/>
      <c r="U1268" s="83">
        <v>3</v>
      </c>
      <c r="V1268" s="43">
        <v>3960</v>
      </c>
      <c r="W1268" s="40">
        <v>3420</v>
      </c>
    </row>
    <row r="1269" spans="1:23" ht="33" customHeight="1" x14ac:dyDescent="0.25">
      <c r="A1269" s="37" t="s">
        <v>230</v>
      </c>
      <c r="B1269" s="542" t="s">
        <v>237</v>
      </c>
      <c r="C1269" s="542"/>
      <c r="D1269" s="542"/>
      <c r="E1269" s="542"/>
      <c r="F1269" s="542"/>
      <c r="G1269" s="542"/>
      <c r="H1269" s="542"/>
      <c r="I1269" s="542"/>
      <c r="J1269" s="542"/>
      <c r="K1269" s="542"/>
      <c r="L1269" s="542"/>
      <c r="M1269" s="542"/>
      <c r="N1269" s="542"/>
      <c r="O1269" s="542"/>
      <c r="P1269" s="542"/>
      <c r="Q1269" s="311" t="s">
        <v>1085</v>
      </c>
      <c r="R1269" s="311"/>
      <c r="S1269" s="359" t="s">
        <v>2137</v>
      </c>
      <c r="T1269" s="359"/>
      <c r="U1269" s="83">
        <v>4</v>
      </c>
      <c r="V1269" s="43">
        <v>5280</v>
      </c>
      <c r="W1269" s="40">
        <v>4560</v>
      </c>
    </row>
    <row r="1270" spans="1:23" ht="16.5" customHeight="1" x14ac:dyDescent="0.25">
      <c r="A1270" s="24" t="s">
        <v>231</v>
      </c>
      <c r="B1270" s="542" t="s">
        <v>238</v>
      </c>
      <c r="C1270" s="542"/>
      <c r="D1270" s="542"/>
      <c r="E1270" s="542"/>
      <c r="F1270" s="542"/>
      <c r="G1270" s="542"/>
      <c r="H1270" s="542"/>
      <c r="I1270" s="542"/>
      <c r="J1270" s="542"/>
      <c r="K1270" s="542"/>
      <c r="L1270" s="542"/>
      <c r="M1270" s="542"/>
      <c r="N1270" s="542"/>
      <c r="O1270" s="542"/>
      <c r="P1270" s="542"/>
      <c r="Q1270" s="311" t="s">
        <v>1088</v>
      </c>
      <c r="R1270" s="311"/>
      <c r="S1270" s="322" t="s">
        <v>2091</v>
      </c>
      <c r="T1270" s="322"/>
      <c r="U1270" s="83">
        <v>2.5</v>
      </c>
      <c r="V1270" s="43">
        <v>1530</v>
      </c>
      <c r="W1270" s="40">
        <v>1320</v>
      </c>
    </row>
    <row r="1271" spans="1:23" ht="56.25" customHeight="1" x14ac:dyDescent="0.25">
      <c r="A1271" s="37" t="s">
        <v>232</v>
      </c>
      <c r="B1271" s="584" t="s">
        <v>2024</v>
      </c>
      <c r="C1271" s="584"/>
      <c r="D1271" s="584"/>
      <c r="E1271" s="584"/>
      <c r="F1271" s="584"/>
      <c r="G1271" s="584"/>
      <c r="H1271" s="584"/>
      <c r="I1271" s="584"/>
      <c r="J1271" s="584"/>
      <c r="K1271" s="584"/>
      <c r="L1271" s="584"/>
      <c r="M1271" s="584"/>
      <c r="N1271" s="584"/>
      <c r="O1271" s="584"/>
      <c r="P1271" s="584"/>
      <c r="Q1271" s="311"/>
      <c r="R1271" s="311"/>
      <c r="S1271" s="322"/>
      <c r="T1271" s="322"/>
      <c r="U1271" s="83"/>
      <c r="V1271" s="43"/>
      <c r="W1271" s="40" t="s">
        <v>1039</v>
      </c>
    </row>
    <row r="1272" spans="1:23" ht="16.5" customHeight="1" x14ac:dyDescent="0.25">
      <c r="A1272" s="209"/>
      <c r="B1272" s="542" t="s">
        <v>311</v>
      </c>
      <c r="C1272" s="542"/>
      <c r="D1272" s="542"/>
      <c r="E1272" s="542"/>
      <c r="F1272" s="542"/>
      <c r="G1272" s="542"/>
      <c r="H1272" s="542"/>
      <c r="I1272" s="542"/>
      <c r="J1272" s="542"/>
      <c r="K1272" s="542"/>
      <c r="L1272" s="542"/>
      <c r="M1272" s="542"/>
      <c r="N1272" s="542"/>
      <c r="O1272" s="542"/>
      <c r="P1272" s="542"/>
      <c r="Q1272" s="311" t="s">
        <v>1093</v>
      </c>
      <c r="R1272" s="311"/>
      <c r="S1272" s="322" t="s">
        <v>2091</v>
      </c>
      <c r="T1272" s="322"/>
      <c r="U1272" s="83">
        <v>0.25</v>
      </c>
      <c r="V1272" s="43">
        <v>150</v>
      </c>
      <c r="W1272" s="40">
        <v>130</v>
      </c>
    </row>
    <row r="1273" spans="1:23" ht="16.5" customHeight="1" x14ac:dyDescent="0.25">
      <c r="A1273" s="24"/>
      <c r="B1273" s="542" t="s">
        <v>312</v>
      </c>
      <c r="C1273" s="542"/>
      <c r="D1273" s="542"/>
      <c r="E1273" s="542"/>
      <c r="F1273" s="542"/>
      <c r="G1273" s="542"/>
      <c r="H1273" s="542"/>
      <c r="I1273" s="542"/>
      <c r="J1273" s="542"/>
      <c r="K1273" s="542"/>
      <c r="L1273" s="542"/>
      <c r="M1273" s="542"/>
      <c r="N1273" s="542"/>
      <c r="O1273" s="542"/>
      <c r="P1273" s="542"/>
      <c r="Q1273" s="311" t="s">
        <v>1093</v>
      </c>
      <c r="R1273" s="311"/>
      <c r="S1273" s="322" t="s">
        <v>2091</v>
      </c>
      <c r="T1273" s="322"/>
      <c r="U1273" s="83">
        <v>0.35</v>
      </c>
      <c r="V1273" s="43">
        <v>210</v>
      </c>
      <c r="W1273" s="40">
        <v>180</v>
      </c>
    </row>
    <row r="1274" spans="1:23" ht="16.5" customHeight="1" x14ac:dyDescent="0.25">
      <c r="A1274" s="24"/>
      <c r="B1274" s="542" t="s">
        <v>313</v>
      </c>
      <c r="C1274" s="542"/>
      <c r="D1274" s="542"/>
      <c r="E1274" s="542"/>
      <c r="F1274" s="542"/>
      <c r="G1274" s="542"/>
      <c r="H1274" s="542"/>
      <c r="I1274" s="542"/>
      <c r="J1274" s="542"/>
      <c r="K1274" s="542"/>
      <c r="L1274" s="542"/>
      <c r="M1274" s="542"/>
      <c r="N1274" s="542"/>
      <c r="O1274" s="542"/>
      <c r="P1274" s="542"/>
      <c r="Q1274" s="311"/>
      <c r="R1274" s="311"/>
      <c r="S1274" s="322"/>
      <c r="T1274" s="322"/>
      <c r="U1274" s="83"/>
      <c r="V1274" s="43">
        <v>0</v>
      </c>
      <c r="W1274" s="40">
        <v>0</v>
      </c>
    </row>
    <row r="1275" spans="1:23" ht="16.5" customHeight="1" x14ac:dyDescent="0.25">
      <c r="A1275" s="24" t="s">
        <v>239</v>
      </c>
      <c r="B1275" s="542" t="s">
        <v>251</v>
      </c>
      <c r="C1275" s="542"/>
      <c r="D1275" s="542"/>
      <c r="E1275" s="542"/>
      <c r="F1275" s="542"/>
      <c r="G1275" s="542"/>
      <c r="H1275" s="542"/>
      <c r="I1275" s="542"/>
      <c r="J1275" s="542"/>
      <c r="K1275" s="542"/>
      <c r="L1275" s="542"/>
      <c r="M1275" s="542"/>
      <c r="N1275" s="542"/>
      <c r="O1275" s="542"/>
      <c r="P1275" s="542"/>
      <c r="Q1275" s="311" t="s">
        <v>1135</v>
      </c>
      <c r="R1275" s="311"/>
      <c r="S1275" s="322" t="s">
        <v>2091</v>
      </c>
      <c r="T1275" s="322"/>
      <c r="U1275" s="83">
        <v>2.2000000000000002</v>
      </c>
      <c r="V1275" s="43">
        <v>1340</v>
      </c>
      <c r="W1275" s="40">
        <v>1160</v>
      </c>
    </row>
    <row r="1276" spans="1:23" ht="33" customHeight="1" x14ac:dyDescent="0.25">
      <c r="A1276" s="37" t="s">
        <v>240</v>
      </c>
      <c r="B1276" s="542" t="s">
        <v>250</v>
      </c>
      <c r="C1276" s="542"/>
      <c r="D1276" s="542"/>
      <c r="E1276" s="542"/>
      <c r="F1276" s="542"/>
      <c r="G1276" s="542"/>
      <c r="H1276" s="542"/>
      <c r="I1276" s="542"/>
      <c r="J1276" s="542"/>
      <c r="K1276" s="542"/>
      <c r="L1276" s="542"/>
      <c r="M1276" s="542"/>
      <c r="N1276" s="542"/>
      <c r="O1276" s="542"/>
      <c r="P1276" s="542"/>
      <c r="Q1276" s="311" t="s">
        <v>1135</v>
      </c>
      <c r="R1276" s="311"/>
      <c r="S1276" s="322" t="s">
        <v>2138</v>
      </c>
      <c r="T1276" s="322"/>
      <c r="U1276" s="83">
        <v>1.45</v>
      </c>
      <c r="V1276" s="43">
        <v>1660</v>
      </c>
      <c r="W1276" s="40">
        <v>1440</v>
      </c>
    </row>
    <row r="1277" spans="1:23" ht="33" customHeight="1" x14ac:dyDescent="0.25">
      <c r="A1277" s="37" t="s">
        <v>241</v>
      </c>
      <c r="B1277" s="542" t="s">
        <v>249</v>
      </c>
      <c r="C1277" s="542"/>
      <c r="D1277" s="542"/>
      <c r="E1277" s="542"/>
      <c r="F1277" s="542"/>
      <c r="G1277" s="542"/>
      <c r="H1277" s="542"/>
      <c r="I1277" s="542"/>
      <c r="J1277" s="542"/>
      <c r="K1277" s="542"/>
      <c r="L1277" s="542"/>
      <c r="M1277" s="542"/>
      <c r="N1277" s="542"/>
      <c r="O1277" s="542"/>
      <c r="P1277" s="542"/>
      <c r="Q1277" s="311" t="s">
        <v>1135</v>
      </c>
      <c r="R1277" s="311"/>
      <c r="S1277" s="322" t="s">
        <v>2138</v>
      </c>
      <c r="T1277" s="322"/>
      <c r="U1277" s="83">
        <v>3.5</v>
      </c>
      <c r="V1277" s="43">
        <v>4030</v>
      </c>
      <c r="W1277" s="40">
        <v>3480</v>
      </c>
    </row>
    <row r="1278" spans="1:23" ht="32.25" customHeight="1" x14ac:dyDescent="0.25">
      <c r="A1278" s="215" t="s">
        <v>242</v>
      </c>
      <c r="B1278" s="542" t="s">
        <v>248</v>
      </c>
      <c r="C1278" s="542"/>
      <c r="D1278" s="542"/>
      <c r="E1278" s="542"/>
      <c r="F1278" s="542"/>
      <c r="G1278" s="542"/>
      <c r="H1278" s="542"/>
      <c r="I1278" s="542"/>
      <c r="J1278" s="542"/>
      <c r="K1278" s="542"/>
      <c r="L1278" s="542"/>
      <c r="M1278" s="542"/>
      <c r="N1278" s="542"/>
      <c r="O1278" s="542"/>
      <c r="P1278" s="542"/>
      <c r="Q1278" s="311" t="s">
        <v>1135</v>
      </c>
      <c r="R1278" s="311"/>
      <c r="S1278" s="322" t="s">
        <v>2091</v>
      </c>
      <c r="T1278" s="322"/>
      <c r="U1278" s="83">
        <v>4.5</v>
      </c>
      <c r="V1278" s="43">
        <v>2740</v>
      </c>
      <c r="W1278" s="40">
        <v>2370</v>
      </c>
    </row>
    <row r="1279" spans="1:23" ht="53.25" customHeight="1" x14ac:dyDescent="0.25">
      <c r="A1279" s="156" t="s">
        <v>243</v>
      </c>
      <c r="B1279" s="584" t="s">
        <v>2023</v>
      </c>
      <c r="C1279" s="584"/>
      <c r="D1279" s="584"/>
      <c r="E1279" s="584"/>
      <c r="F1279" s="584"/>
      <c r="G1279" s="584"/>
      <c r="H1279" s="584"/>
      <c r="I1279" s="584"/>
      <c r="J1279" s="584"/>
      <c r="K1279" s="584"/>
      <c r="L1279" s="584"/>
      <c r="M1279" s="584"/>
      <c r="N1279" s="584"/>
      <c r="O1279" s="584"/>
      <c r="P1279" s="584"/>
      <c r="Q1279" s="419" t="s">
        <v>1135</v>
      </c>
      <c r="R1279" s="419"/>
      <c r="S1279" s="546" t="s">
        <v>2139</v>
      </c>
      <c r="T1279" s="546"/>
      <c r="U1279" s="148">
        <v>2.5</v>
      </c>
      <c r="V1279" s="149">
        <v>3700</v>
      </c>
      <c r="W1279" s="40">
        <v>3200</v>
      </c>
    </row>
    <row r="1280" spans="1:23" ht="16.5" customHeight="1" x14ac:dyDescent="0.25">
      <c r="A1280" s="24" t="s">
        <v>244</v>
      </c>
      <c r="B1280" s="547" t="s">
        <v>247</v>
      </c>
      <c r="C1280" s="547"/>
      <c r="D1280" s="547"/>
      <c r="E1280" s="547"/>
      <c r="F1280" s="547"/>
      <c r="G1280" s="547"/>
      <c r="H1280" s="547"/>
      <c r="I1280" s="547"/>
      <c r="J1280" s="547"/>
      <c r="K1280" s="547"/>
      <c r="L1280" s="547"/>
      <c r="M1280" s="547"/>
      <c r="N1280" s="547"/>
      <c r="O1280" s="547"/>
      <c r="P1280" s="547"/>
      <c r="Q1280" s="311" t="s">
        <v>1135</v>
      </c>
      <c r="R1280" s="311"/>
      <c r="S1280" s="322" t="s">
        <v>2091</v>
      </c>
      <c r="T1280" s="322"/>
      <c r="U1280" s="83">
        <v>1.44</v>
      </c>
      <c r="V1280" s="43">
        <v>880</v>
      </c>
      <c r="W1280" s="40">
        <v>760</v>
      </c>
    </row>
    <row r="1281" spans="1:23" ht="16.5" customHeight="1" x14ac:dyDescent="0.25">
      <c r="A1281" s="24" t="s">
        <v>245</v>
      </c>
      <c r="B1281" s="547" t="s">
        <v>303</v>
      </c>
      <c r="C1281" s="547"/>
      <c r="D1281" s="547"/>
      <c r="E1281" s="547"/>
      <c r="F1281" s="547"/>
      <c r="G1281" s="547"/>
      <c r="H1281" s="547"/>
      <c r="I1281" s="547"/>
      <c r="J1281" s="547"/>
      <c r="K1281" s="547"/>
      <c r="L1281" s="547"/>
      <c r="M1281" s="547"/>
      <c r="N1281" s="547"/>
      <c r="O1281" s="547"/>
      <c r="P1281" s="547"/>
      <c r="Q1281" s="398" t="s">
        <v>304</v>
      </c>
      <c r="R1281" s="413"/>
      <c r="S1281" s="322" t="s">
        <v>2091</v>
      </c>
      <c r="T1281" s="322"/>
      <c r="U1281" s="83">
        <v>1</v>
      </c>
      <c r="V1281" s="43">
        <v>610</v>
      </c>
      <c r="W1281" s="40">
        <v>530</v>
      </c>
    </row>
    <row r="1282" spans="1:23" ht="16.5" customHeight="1" x14ac:dyDescent="0.25">
      <c r="A1282" s="24" t="s">
        <v>252</v>
      </c>
      <c r="B1282" s="542" t="s">
        <v>246</v>
      </c>
      <c r="C1282" s="542"/>
      <c r="D1282" s="542"/>
      <c r="E1282" s="542"/>
      <c r="F1282" s="542"/>
      <c r="G1282" s="542"/>
      <c r="H1282" s="542"/>
      <c r="I1282" s="542"/>
      <c r="J1282" s="542"/>
      <c r="K1282" s="542"/>
      <c r="L1282" s="542"/>
      <c r="M1282" s="542"/>
      <c r="N1282" s="542"/>
      <c r="O1282" s="542"/>
      <c r="P1282" s="542"/>
      <c r="Q1282" s="311" t="s">
        <v>1061</v>
      </c>
      <c r="R1282" s="311"/>
      <c r="S1282" s="322" t="s">
        <v>2091</v>
      </c>
      <c r="T1282" s="322"/>
      <c r="U1282" s="83">
        <v>2</v>
      </c>
      <c r="V1282" s="43">
        <v>1230</v>
      </c>
      <c r="W1282" s="40">
        <v>1060</v>
      </c>
    </row>
    <row r="1283" spans="1:23" ht="68.25" customHeight="1" x14ac:dyDescent="0.25">
      <c r="A1283" s="37" t="s">
        <v>253</v>
      </c>
      <c r="B1283" s="585" t="s">
        <v>2025</v>
      </c>
      <c r="C1283" s="585"/>
      <c r="D1283" s="585"/>
      <c r="E1283" s="585"/>
      <c r="F1283" s="585"/>
      <c r="G1283" s="585"/>
      <c r="H1283" s="585"/>
      <c r="I1283" s="585"/>
      <c r="J1283" s="585"/>
      <c r="K1283" s="585"/>
      <c r="L1283" s="585"/>
      <c r="M1283" s="585"/>
      <c r="N1283" s="585"/>
      <c r="O1283" s="585"/>
      <c r="P1283" s="585"/>
      <c r="Q1283" s="311" t="s">
        <v>1061</v>
      </c>
      <c r="R1283" s="311"/>
      <c r="S1283" s="322" t="s">
        <v>2140</v>
      </c>
      <c r="T1283" s="322"/>
      <c r="U1283" s="83">
        <v>3.8</v>
      </c>
      <c r="V1283" s="43">
        <v>6060</v>
      </c>
      <c r="W1283" s="40">
        <v>5240</v>
      </c>
    </row>
    <row r="1284" spans="1:23" ht="73.5" customHeight="1" x14ac:dyDescent="0.25">
      <c r="A1284" s="37" t="s">
        <v>254</v>
      </c>
      <c r="B1284" s="585" t="s">
        <v>2026</v>
      </c>
      <c r="C1284" s="585"/>
      <c r="D1284" s="585"/>
      <c r="E1284" s="585"/>
      <c r="F1284" s="585"/>
      <c r="G1284" s="585"/>
      <c r="H1284" s="585"/>
      <c r="I1284" s="585"/>
      <c r="J1284" s="585"/>
      <c r="K1284" s="585"/>
      <c r="L1284" s="585"/>
      <c r="M1284" s="585"/>
      <c r="N1284" s="585"/>
      <c r="O1284" s="585"/>
      <c r="P1284" s="585"/>
      <c r="Q1284" s="311" t="s">
        <v>1061</v>
      </c>
      <c r="R1284" s="311"/>
      <c r="S1284" s="322" t="s">
        <v>2140</v>
      </c>
      <c r="T1284" s="322"/>
      <c r="U1284" s="83">
        <v>8</v>
      </c>
      <c r="V1284" s="43">
        <v>12760</v>
      </c>
      <c r="W1284" s="40">
        <v>11030</v>
      </c>
    </row>
    <row r="1285" spans="1:23" ht="33" customHeight="1" x14ac:dyDescent="0.25">
      <c r="A1285" s="37" t="s">
        <v>255</v>
      </c>
      <c r="B1285" s="417" t="s">
        <v>291</v>
      </c>
      <c r="C1285" s="417"/>
      <c r="D1285" s="417"/>
      <c r="E1285" s="417"/>
      <c r="F1285" s="417"/>
      <c r="G1285" s="417"/>
      <c r="H1285" s="417"/>
      <c r="I1285" s="417"/>
      <c r="J1285" s="417"/>
      <c r="K1285" s="417"/>
      <c r="L1285" s="417"/>
      <c r="M1285" s="417"/>
      <c r="N1285" s="417"/>
      <c r="O1285" s="417"/>
      <c r="P1285" s="417"/>
      <c r="Q1285" s="311" t="s">
        <v>1061</v>
      </c>
      <c r="R1285" s="311"/>
      <c r="S1285" s="359" t="s">
        <v>2137</v>
      </c>
      <c r="T1285" s="359"/>
      <c r="U1285" s="83">
        <v>2.8</v>
      </c>
      <c r="V1285" s="43">
        <v>3700</v>
      </c>
      <c r="W1285" s="40">
        <v>3200</v>
      </c>
    </row>
    <row r="1286" spans="1:23" ht="52.5" customHeight="1" x14ac:dyDescent="0.25">
      <c r="A1286" s="37" t="s">
        <v>256</v>
      </c>
      <c r="B1286" s="417" t="s">
        <v>290</v>
      </c>
      <c r="C1286" s="417"/>
      <c r="D1286" s="417"/>
      <c r="E1286" s="417"/>
      <c r="F1286" s="417"/>
      <c r="G1286" s="417"/>
      <c r="H1286" s="417"/>
      <c r="I1286" s="417"/>
      <c r="J1286" s="417"/>
      <c r="K1286" s="417"/>
      <c r="L1286" s="417"/>
      <c r="M1286" s="417"/>
      <c r="N1286" s="417"/>
      <c r="O1286" s="417"/>
      <c r="P1286" s="417"/>
      <c r="Q1286" s="311" t="s">
        <v>314</v>
      </c>
      <c r="R1286" s="311"/>
      <c r="S1286" s="322" t="s">
        <v>2141</v>
      </c>
      <c r="T1286" s="322"/>
      <c r="U1286" s="84" t="s">
        <v>110</v>
      </c>
      <c r="V1286" s="43">
        <v>17060</v>
      </c>
      <c r="W1286" s="40">
        <v>14740</v>
      </c>
    </row>
    <row r="1287" spans="1:23" ht="33" customHeight="1" x14ac:dyDescent="0.25">
      <c r="A1287" s="215" t="s">
        <v>257</v>
      </c>
      <c r="B1287" s="417" t="s">
        <v>289</v>
      </c>
      <c r="C1287" s="417"/>
      <c r="D1287" s="417"/>
      <c r="E1287" s="417"/>
      <c r="F1287" s="417"/>
      <c r="G1287" s="417"/>
      <c r="H1287" s="417"/>
      <c r="I1287" s="417"/>
      <c r="J1287" s="417"/>
      <c r="K1287" s="417"/>
      <c r="L1287" s="417"/>
      <c r="M1287" s="417"/>
      <c r="N1287" s="417"/>
      <c r="O1287" s="417"/>
      <c r="P1287" s="417"/>
      <c r="Q1287" s="311" t="s">
        <v>1133</v>
      </c>
      <c r="R1287" s="311"/>
      <c r="S1287" s="311" t="s">
        <v>2091</v>
      </c>
      <c r="T1287" s="311"/>
      <c r="U1287" s="83">
        <v>3.6</v>
      </c>
      <c r="V1287" s="43">
        <v>2200</v>
      </c>
      <c r="W1287" s="40">
        <v>1900</v>
      </c>
    </row>
    <row r="1288" spans="1:23" ht="33" customHeight="1" x14ac:dyDescent="0.25">
      <c r="A1288" s="215" t="s">
        <v>258</v>
      </c>
      <c r="B1288" s="417" t="s">
        <v>288</v>
      </c>
      <c r="C1288" s="417"/>
      <c r="D1288" s="417"/>
      <c r="E1288" s="417"/>
      <c r="F1288" s="417"/>
      <c r="G1288" s="417"/>
      <c r="H1288" s="417"/>
      <c r="I1288" s="417"/>
      <c r="J1288" s="417"/>
      <c r="K1288" s="417"/>
      <c r="L1288" s="417"/>
      <c r="M1288" s="417"/>
      <c r="N1288" s="417"/>
      <c r="O1288" s="417"/>
      <c r="P1288" s="417"/>
      <c r="Q1288" s="311" t="s">
        <v>1134</v>
      </c>
      <c r="R1288" s="311"/>
      <c r="S1288" s="322" t="s">
        <v>2142</v>
      </c>
      <c r="T1288" s="322"/>
      <c r="U1288" s="83">
        <v>3</v>
      </c>
      <c r="V1288" s="43">
        <v>3960</v>
      </c>
      <c r="W1288" s="40">
        <v>3420</v>
      </c>
    </row>
    <row r="1289" spans="1:23" ht="17.100000000000001" customHeight="1" x14ac:dyDescent="0.25">
      <c r="A1289" s="24" t="s">
        <v>259</v>
      </c>
      <c r="B1289" s="417" t="s">
        <v>287</v>
      </c>
      <c r="C1289" s="417"/>
      <c r="D1289" s="417"/>
      <c r="E1289" s="417"/>
      <c r="F1289" s="417"/>
      <c r="G1289" s="417"/>
      <c r="H1289" s="417"/>
      <c r="I1289" s="417"/>
      <c r="J1289" s="417"/>
      <c r="K1289" s="417"/>
      <c r="L1289" s="417"/>
      <c r="M1289" s="417"/>
      <c r="N1289" s="417"/>
      <c r="O1289" s="417"/>
      <c r="P1289" s="417"/>
      <c r="Q1289" s="311" t="s">
        <v>1134</v>
      </c>
      <c r="R1289" s="311"/>
      <c r="S1289" s="322" t="s">
        <v>2143</v>
      </c>
      <c r="T1289" s="322"/>
      <c r="U1289" s="83">
        <v>1.5</v>
      </c>
      <c r="V1289" s="43">
        <v>1060</v>
      </c>
      <c r="W1289" s="40">
        <v>920</v>
      </c>
    </row>
    <row r="1290" spans="1:23" ht="33" customHeight="1" x14ac:dyDescent="0.25">
      <c r="A1290" s="37" t="s">
        <v>260</v>
      </c>
      <c r="B1290" s="417" t="s">
        <v>286</v>
      </c>
      <c r="C1290" s="417"/>
      <c r="D1290" s="417"/>
      <c r="E1290" s="417"/>
      <c r="F1290" s="417"/>
      <c r="G1290" s="417"/>
      <c r="H1290" s="417"/>
      <c r="I1290" s="417"/>
      <c r="J1290" s="417"/>
      <c r="K1290" s="417"/>
      <c r="L1290" s="417"/>
      <c r="M1290" s="417"/>
      <c r="N1290" s="417"/>
      <c r="O1290" s="417"/>
      <c r="P1290" s="417"/>
      <c r="Q1290" s="311" t="s">
        <v>1088</v>
      </c>
      <c r="R1290" s="311"/>
      <c r="S1290" s="322" t="s">
        <v>2144</v>
      </c>
      <c r="T1290" s="322"/>
      <c r="U1290" s="83">
        <v>1.5</v>
      </c>
      <c r="V1290" s="43">
        <v>2390</v>
      </c>
      <c r="W1290" s="40">
        <v>2060</v>
      </c>
    </row>
    <row r="1291" spans="1:23" ht="33" customHeight="1" x14ac:dyDescent="0.25">
      <c r="A1291" s="37" t="s">
        <v>261</v>
      </c>
      <c r="B1291" s="417" t="s">
        <v>285</v>
      </c>
      <c r="C1291" s="417"/>
      <c r="D1291" s="417"/>
      <c r="E1291" s="417"/>
      <c r="F1291" s="417"/>
      <c r="G1291" s="417"/>
      <c r="H1291" s="417"/>
      <c r="I1291" s="417"/>
      <c r="J1291" s="417"/>
      <c r="K1291" s="417"/>
      <c r="L1291" s="417"/>
      <c r="M1291" s="417"/>
      <c r="N1291" s="417"/>
      <c r="O1291" s="417"/>
      <c r="P1291" s="417"/>
      <c r="Q1291" s="311" t="s">
        <v>1085</v>
      </c>
      <c r="R1291" s="311"/>
      <c r="S1291" s="322" t="s">
        <v>2142</v>
      </c>
      <c r="T1291" s="322"/>
      <c r="U1291" s="83">
        <v>4</v>
      </c>
      <c r="V1291" s="43">
        <v>5280</v>
      </c>
      <c r="W1291" s="40">
        <v>4560</v>
      </c>
    </row>
    <row r="1292" spans="1:23" ht="17.100000000000001" customHeight="1" x14ac:dyDescent="0.25">
      <c r="A1292" s="24" t="s">
        <v>262</v>
      </c>
      <c r="B1292" s="417" t="s">
        <v>284</v>
      </c>
      <c r="C1292" s="417"/>
      <c r="D1292" s="417"/>
      <c r="E1292" s="417"/>
      <c r="F1292" s="417"/>
      <c r="G1292" s="417"/>
      <c r="H1292" s="417"/>
      <c r="I1292" s="417"/>
      <c r="J1292" s="417"/>
      <c r="K1292" s="417"/>
      <c r="L1292" s="417"/>
      <c r="M1292" s="417"/>
      <c r="N1292" s="417"/>
      <c r="O1292" s="417"/>
      <c r="P1292" s="417"/>
      <c r="Q1292" s="311" t="s">
        <v>5</v>
      </c>
      <c r="R1292" s="311"/>
      <c r="S1292" s="311" t="s">
        <v>2091</v>
      </c>
      <c r="T1292" s="311"/>
      <c r="U1292" s="83">
        <v>4.3</v>
      </c>
      <c r="V1292" s="43">
        <v>2630</v>
      </c>
      <c r="W1292" s="40">
        <v>2270</v>
      </c>
    </row>
    <row r="1293" spans="1:23" ht="17.100000000000001" customHeight="1" x14ac:dyDescent="0.25">
      <c r="A1293" s="24" t="s">
        <v>263</v>
      </c>
      <c r="B1293" s="417" t="s">
        <v>283</v>
      </c>
      <c r="C1293" s="417"/>
      <c r="D1293" s="417"/>
      <c r="E1293" s="417"/>
      <c r="F1293" s="417"/>
      <c r="G1293" s="417"/>
      <c r="H1293" s="417"/>
      <c r="I1293" s="417"/>
      <c r="J1293" s="417"/>
      <c r="K1293" s="417"/>
      <c r="L1293" s="417"/>
      <c r="M1293" s="417"/>
      <c r="N1293" s="417"/>
      <c r="O1293" s="417"/>
      <c r="P1293" s="417"/>
      <c r="Q1293" s="311" t="s">
        <v>1133</v>
      </c>
      <c r="R1293" s="311"/>
      <c r="S1293" s="311" t="s">
        <v>2091</v>
      </c>
      <c r="T1293" s="311"/>
      <c r="U1293" s="83">
        <v>1</v>
      </c>
      <c r="V1293" s="43">
        <v>610</v>
      </c>
      <c r="W1293" s="40">
        <v>530</v>
      </c>
    </row>
    <row r="1294" spans="1:23" ht="33" customHeight="1" x14ac:dyDescent="0.25">
      <c r="A1294" s="37" t="s">
        <v>264</v>
      </c>
      <c r="B1294" s="417" t="s">
        <v>282</v>
      </c>
      <c r="C1294" s="417"/>
      <c r="D1294" s="417"/>
      <c r="E1294" s="417"/>
      <c r="F1294" s="417"/>
      <c r="G1294" s="417"/>
      <c r="H1294" s="417"/>
      <c r="I1294" s="417"/>
      <c r="J1294" s="417"/>
      <c r="K1294" s="417"/>
      <c r="L1294" s="417"/>
      <c r="M1294" s="417"/>
      <c r="N1294" s="417"/>
      <c r="O1294" s="417"/>
      <c r="P1294" s="417"/>
      <c r="Q1294" s="311" t="s">
        <v>1133</v>
      </c>
      <c r="R1294" s="311"/>
      <c r="S1294" s="322" t="s">
        <v>2145</v>
      </c>
      <c r="T1294" s="322"/>
      <c r="U1294" s="83">
        <v>1</v>
      </c>
      <c r="V1294" s="43">
        <v>1600</v>
      </c>
      <c r="W1294" s="40">
        <v>1380</v>
      </c>
    </row>
    <row r="1295" spans="1:23" ht="17.100000000000001" customHeight="1" x14ac:dyDescent="0.25">
      <c r="A1295" s="24" t="s">
        <v>265</v>
      </c>
      <c r="B1295" s="417" t="s">
        <v>281</v>
      </c>
      <c r="C1295" s="417"/>
      <c r="D1295" s="417"/>
      <c r="E1295" s="417"/>
      <c r="F1295" s="417"/>
      <c r="G1295" s="417"/>
      <c r="H1295" s="417"/>
      <c r="I1295" s="417"/>
      <c r="J1295" s="417"/>
      <c r="K1295" s="417"/>
      <c r="L1295" s="417"/>
      <c r="M1295" s="417"/>
      <c r="N1295" s="417"/>
      <c r="O1295" s="417"/>
      <c r="P1295" s="417"/>
      <c r="Q1295" s="311" t="s">
        <v>1133</v>
      </c>
      <c r="R1295" s="311"/>
      <c r="S1295" s="311" t="s">
        <v>2091</v>
      </c>
      <c r="T1295" s="311"/>
      <c r="U1295" s="83">
        <v>0.96</v>
      </c>
      <c r="V1295" s="43">
        <v>590</v>
      </c>
      <c r="W1295" s="40">
        <v>510</v>
      </c>
    </row>
    <row r="1296" spans="1:23" ht="17.100000000000001" customHeight="1" x14ac:dyDescent="0.25">
      <c r="A1296" s="24" t="s">
        <v>266</v>
      </c>
      <c r="B1296" s="417" t="s">
        <v>280</v>
      </c>
      <c r="C1296" s="417"/>
      <c r="D1296" s="417"/>
      <c r="E1296" s="417"/>
      <c r="F1296" s="417"/>
      <c r="G1296" s="417"/>
      <c r="H1296" s="417"/>
      <c r="I1296" s="417"/>
      <c r="J1296" s="417"/>
      <c r="K1296" s="417"/>
      <c r="L1296" s="417"/>
      <c r="M1296" s="417"/>
      <c r="N1296" s="417"/>
      <c r="O1296" s="417"/>
      <c r="P1296" s="417"/>
      <c r="Q1296" s="311" t="s">
        <v>1061</v>
      </c>
      <c r="R1296" s="311"/>
      <c r="S1296" s="311" t="s">
        <v>2091</v>
      </c>
      <c r="T1296" s="311"/>
      <c r="U1296" s="83">
        <v>1.2</v>
      </c>
      <c r="V1296" s="43">
        <v>740</v>
      </c>
      <c r="W1296" s="40">
        <v>640</v>
      </c>
    </row>
    <row r="1297" spans="1:23" ht="16.5" customHeight="1" x14ac:dyDescent="0.25">
      <c r="A1297" s="24" t="s">
        <v>267</v>
      </c>
      <c r="B1297" s="417" t="s">
        <v>279</v>
      </c>
      <c r="C1297" s="417"/>
      <c r="D1297" s="417"/>
      <c r="E1297" s="417"/>
      <c r="F1297" s="417"/>
      <c r="G1297" s="417"/>
      <c r="H1297" s="417"/>
      <c r="I1297" s="417"/>
      <c r="J1297" s="417"/>
      <c r="K1297" s="417"/>
      <c r="L1297" s="417"/>
      <c r="M1297" s="417"/>
      <c r="N1297" s="417"/>
      <c r="O1297" s="417"/>
      <c r="P1297" s="417"/>
      <c r="Q1297" s="311" t="s">
        <v>1088</v>
      </c>
      <c r="R1297" s="311"/>
      <c r="S1297" s="311" t="s">
        <v>2091</v>
      </c>
      <c r="T1297" s="311"/>
      <c r="U1297" s="83">
        <v>1</v>
      </c>
      <c r="V1297" s="43">
        <v>610</v>
      </c>
      <c r="W1297" s="40">
        <v>530</v>
      </c>
    </row>
    <row r="1298" spans="1:23" ht="17.100000000000001" customHeight="1" x14ac:dyDescent="0.25">
      <c r="A1298" s="24" t="s">
        <v>268</v>
      </c>
      <c r="B1298" s="417" t="s">
        <v>278</v>
      </c>
      <c r="C1298" s="417"/>
      <c r="D1298" s="417"/>
      <c r="E1298" s="417"/>
      <c r="F1298" s="417"/>
      <c r="G1298" s="417"/>
      <c r="H1298" s="417"/>
      <c r="I1298" s="417"/>
      <c r="J1298" s="417"/>
      <c r="K1298" s="417"/>
      <c r="L1298" s="417"/>
      <c r="M1298" s="417"/>
      <c r="N1298" s="417"/>
      <c r="O1298" s="417"/>
      <c r="P1298" s="417"/>
      <c r="Q1298" s="311" t="s">
        <v>1085</v>
      </c>
      <c r="R1298" s="311"/>
      <c r="S1298" s="311" t="s">
        <v>2091</v>
      </c>
      <c r="T1298" s="311"/>
      <c r="U1298" s="83">
        <v>2.8</v>
      </c>
      <c r="V1298" s="43">
        <v>1710</v>
      </c>
      <c r="W1298" s="40">
        <v>1480</v>
      </c>
    </row>
    <row r="1299" spans="1:23" ht="17.100000000000001" customHeight="1" x14ac:dyDescent="0.25">
      <c r="A1299" s="24" t="s">
        <v>269</v>
      </c>
      <c r="B1299" s="417" t="s">
        <v>277</v>
      </c>
      <c r="C1299" s="417"/>
      <c r="D1299" s="417"/>
      <c r="E1299" s="417"/>
      <c r="F1299" s="417"/>
      <c r="G1299" s="417"/>
      <c r="H1299" s="417"/>
      <c r="I1299" s="417"/>
      <c r="J1299" s="417"/>
      <c r="K1299" s="417"/>
      <c r="L1299" s="417"/>
      <c r="M1299" s="417"/>
      <c r="N1299" s="417"/>
      <c r="O1299" s="417"/>
      <c r="P1299" s="417"/>
      <c r="Q1299" s="311" t="s">
        <v>315</v>
      </c>
      <c r="R1299" s="311"/>
      <c r="S1299" s="311" t="s">
        <v>2091</v>
      </c>
      <c r="T1299" s="311"/>
      <c r="U1299" s="83">
        <v>1</v>
      </c>
      <c r="V1299" s="43">
        <v>610</v>
      </c>
      <c r="W1299" s="40">
        <v>530</v>
      </c>
    </row>
    <row r="1300" spans="1:23" ht="17.100000000000001" customHeight="1" x14ac:dyDescent="0.25">
      <c r="A1300" s="24" t="s">
        <v>270</v>
      </c>
      <c r="B1300" s="417" t="s">
        <v>276</v>
      </c>
      <c r="C1300" s="417"/>
      <c r="D1300" s="417"/>
      <c r="E1300" s="417"/>
      <c r="F1300" s="417"/>
      <c r="G1300" s="417"/>
      <c r="H1300" s="417"/>
      <c r="I1300" s="417"/>
      <c r="J1300" s="417"/>
      <c r="K1300" s="417"/>
      <c r="L1300" s="417"/>
      <c r="M1300" s="417"/>
      <c r="N1300" s="417"/>
      <c r="O1300" s="417"/>
      <c r="P1300" s="417"/>
      <c r="Q1300" s="311" t="s">
        <v>315</v>
      </c>
      <c r="R1300" s="311"/>
      <c r="S1300" s="311" t="s">
        <v>2091</v>
      </c>
      <c r="T1300" s="311"/>
      <c r="U1300" s="83">
        <v>1.44</v>
      </c>
      <c r="V1300" s="43">
        <v>880</v>
      </c>
      <c r="W1300" s="40">
        <v>760</v>
      </c>
    </row>
    <row r="1301" spans="1:23" ht="33" customHeight="1" x14ac:dyDescent="0.25">
      <c r="A1301" s="37" t="s">
        <v>271</v>
      </c>
      <c r="B1301" s="417" t="s">
        <v>275</v>
      </c>
      <c r="C1301" s="417"/>
      <c r="D1301" s="417"/>
      <c r="E1301" s="417"/>
      <c r="F1301" s="417"/>
      <c r="G1301" s="417"/>
      <c r="H1301" s="417"/>
      <c r="I1301" s="417"/>
      <c r="J1301" s="417"/>
      <c r="K1301" s="417"/>
      <c r="L1301" s="417"/>
      <c r="M1301" s="417"/>
      <c r="N1301" s="417"/>
      <c r="O1301" s="417"/>
      <c r="P1301" s="417"/>
      <c r="Q1301" s="311" t="s">
        <v>316</v>
      </c>
      <c r="R1301" s="311"/>
      <c r="S1301" s="322" t="s">
        <v>2144</v>
      </c>
      <c r="T1301" s="322"/>
      <c r="U1301" s="83">
        <v>1.08</v>
      </c>
      <c r="V1301" s="43">
        <v>1730</v>
      </c>
      <c r="W1301" s="40">
        <v>1490</v>
      </c>
    </row>
    <row r="1302" spans="1:23" ht="33" customHeight="1" x14ac:dyDescent="0.25">
      <c r="A1302" s="215" t="s">
        <v>272</v>
      </c>
      <c r="B1302" s="417" t="s">
        <v>274</v>
      </c>
      <c r="C1302" s="417"/>
      <c r="D1302" s="417"/>
      <c r="E1302" s="417"/>
      <c r="F1302" s="417"/>
      <c r="G1302" s="417"/>
      <c r="H1302" s="417"/>
      <c r="I1302" s="417"/>
      <c r="J1302" s="417"/>
      <c r="K1302" s="417"/>
      <c r="L1302" s="417"/>
      <c r="M1302" s="417"/>
      <c r="N1302" s="417"/>
      <c r="O1302" s="417"/>
      <c r="P1302" s="417"/>
      <c r="Q1302" s="311" t="s">
        <v>1092</v>
      </c>
      <c r="R1302" s="311"/>
      <c r="S1302" s="322" t="s">
        <v>111</v>
      </c>
      <c r="T1302" s="322"/>
      <c r="U1302" s="83">
        <v>1</v>
      </c>
      <c r="V1302" s="43">
        <v>940</v>
      </c>
      <c r="W1302" s="40">
        <v>810</v>
      </c>
    </row>
    <row r="1303" spans="1:23" ht="33" customHeight="1" x14ac:dyDescent="0.25">
      <c r="A1303" s="215" t="s">
        <v>305</v>
      </c>
      <c r="B1303" s="417" t="s">
        <v>273</v>
      </c>
      <c r="C1303" s="417"/>
      <c r="D1303" s="417"/>
      <c r="E1303" s="417"/>
      <c r="F1303" s="417"/>
      <c r="G1303" s="417"/>
      <c r="H1303" s="417"/>
      <c r="I1303" s="417"/>
      <c r="J1303" s="417"/>
      <c r="K1303" s="417"/>
      <c r="L1303" s="417"/>
      <c r="M1303" s="417"/>
      <c r="N1303" s="417"/>
      <c r="O1303" s="417"/>
      <c r="P1303" s="417"/>
      <c r="Q1303" s="311" t="s">
        <v>315</v>
      </c>
      <c r="R1303" s="311"/>
      <c r="S1303" s="322" t="s">
        <v>301</v>
      </c>
      <c r="T1303" s="322"/>
      <c r="U1303" s="83">
        <v>1</v>
      </c>
      <c r="V1303" s="43">
        <v>730</v>
      </c>
      <c r="W1303" s="40">
        <v>630</v>
      </c>
    </row>
    <row r="1304" spans="1:23" ht="30" customHeight="1" x14ac:dyDescent="0.3">
      <c r="A1304" s="24"/>
      <c r="B1304" s="538" t="s">
        <v>1705</v>
      </c>
      <c r="C1304" s="539"/>
      <c r="D1304" s="539"/>
      <c r="E1304" s="539"/>
      <c r="F1304" s="539"/>
      <c r="G1304" s="539"/>
      <c r="H1304" s="539"/>
      <c r="I1304" s="539"/>
      <c r="J1304" s="539"/>
      <c r="K1304" s="539"/>
      <c r="L1304" s="539"/>
      <c r="M1304" s="539"/>
      <c r="N1304" s="539"/>
      <c r="O1304" s="539"/>
      <c r="P1304" s="539"/>
      <c r="Q1304" s="539"/>
      <c r="R1304" s="539"/>
      <c r="S1304" s="539"/>
      <c r="T1304" s="539"/>
      <c r="U1304" s="539"/>
      <c r="V1304" s="539"/>
      <c r="W1304" s="540"/>
    </row>
    <row r="1305" spans="1:23" ht="17.25" customHeight="1" x14ac:dyDescent="0.25">
      <c r="A1305" s="407" t="s">
        <v>1711</v>
      </c>
      <c r="B1305" s="449" t="s">
        <v>1712</v>
      </c>
      <c r="C1305" s="449"/>
      <c r="D1305" s="449"/>
      <c r="E1305" s="449"/>
      <c r="F1305" s="449"/>
      <c r="G1305" s="449"/>
      <c r="H1305" s="449"/>
      <c r="I1305" s="449"/>
      <c r="J1305" s="449"/>
      <c r="K1305" s="449"/>
      <c r="L1305" s="449"/>
      <c r="M1305" s="449"/>
      <c r="N1305" s="449"/>
      <c r="O1305" s="449"/>
      <c r="P1305" s="423"/>
      <c r="Q1305" s="398"/>
      <c r="R1305" s="413"/>
      <c r="S1305" s="475"/>
      <c r="T1305" s="450"/>
      <c r="U1305" s="7"/>
      <c r="V1305" s="43"/>
      <c r="W1305" s="40"/>
    </row>
    <row r="1306" spans="1:23" ht="30.75" customHeight="1" x14ac:dyDescent="0.25">
      <c r="A1306" s="383"/>
      <c r="B1306" s="449" t="s">
        <v>1183</v>
      </c>
      <c r="C1306" s="449"/>
      <c r="D1306" s="449"/>
      <c r="E1306" s="449"/>
      <c r="F1306" s="449"/>
      <c r="G1306" s="449"/>
      <c r="H1306" s="449"/>
      <c r="I1306" s="449"/>
      <c r="J1306" s="449"/>
      <c r="K1306" s="449"/>
      <c r="L1306" s="449"/>
      <c r="M1306" s="449"/>
      <c r="N1306" s="449"/>
      <c r="O1306" s="449"/>
      <c r="P1306" s="423"/>
      <c r="Q1306" s="398" t="s">
        <v>1713</v>
      </c>
      <c r="R1306" s="413"/>
      <c r="S1306" s="475" t="s">
        <v>2146</v>
      </c>
      <c r="T1306" s="450"/>
      <c r="U1306" s="83">
        <v>1.25</v>
      </c>
      <c r="V1306" s="43">
        <v>2000</v>
      </c>
      <c r="W1306" s="40">
        <v>1730</v>
      </c>
    </row>
    <row r="1307" spans="1:23" ht="17.100000000000001" customHeight="1" x14ac:dyDescent="0.25">
      <c r="A1307" s="384"/>
      <c r="B1307" s="449" t="s">
        <v>1917</v>
      </c>
      <c r="C1307" s="449"/>
      <c r="D1307" s="449"/>
      <c r="E1307" s="449"/>
      <c r="F1307" s="449"/>
      <c r="G1307" s="449"/>
      <c r="H1307" s="449"/>
      <c r="I1307" s="449"/>
      <c r="J1307" s="449"/>
      <c r="K1307" s="449"/>
      <c r="L1307" s="449"/>
      <c r="M1307" s="449"/>
      <c r="N1307" s="449"/>
      <c r="O1307" s="449"/>
      <c r="P1307" s="423"/>
      <c r="Q1307" s="398"/>
      <c r="R1307" s="413"/>
      <c r="S1307" s="475" t="s">
        <v>1032</v>
      </c>
      <c r="T1307" s="450"/>
      <c r="U1307" s="83">
        <v>2</v>
      </c>
      <c r="V1307" s="43">
        <v>3190</v>
      </c>
      <c r="W1307" s="40">
        <v>2750</v>
      </c>
    </row>
    <row r="1308" spans="1:23" ht="17.100000000000001" customHeight="1" x14ac:dyDescent="0.25">
      <c r="A1308" s="548" t="s">
        <v>1706</v>
      </c>
      <c r="B1308" s="449" t="s">
        <v>1918</v>
      </c>
      <c r="C1308" s="449"/>
      <c r="D1308" s="449"/>
      <c r="E1308" s="449"/>
      <c r="F1308" s="449"/>
      <c r="G1308" s="449"/>
      <c r="H1308" s="449"/>
      <c r="I1308" s="449"/>
      <c r="J1308" s="449"/>
      <c r="K1308" s="449"/>
      <c r="L1308" s="449"/>
      <c r="M1308" s="449"/>
      <c r="N1308" s="449"/>
      <c r="O1308" s="449"/>
      <c r="P1308" s="423"/>
      <c r="Q1308" s="398"/>
      <c r="R1308" s="413"/>
      <c r="S1308" s="475"/>
      <c r="T1308" s="450"/>
      <c r="U1308" s="83"/>
      <c r="V1308" s="43"/>
      <c r="W1308" s="40" t="s">
        <v>1039</v>
      </c>
    </row>
    <row r="1309" spans="1:23" ht="17.100000000000001" customHeight="1" x14ac:dyDescent="0.25">
      <c r="A1309" s="549"/>
      <c r="B1309" s="449" t="s">
        <v>1183</v>
      </c>
      <c r="C1309" s="449"/>
      <c r="D1309" s="449"/>
      <c r="E1309" s="449"/>
      <c r="F1309" s="449"/>
      <c r="G1309" s="449"/>
      <c r="H1309" s="449"/>
      <c r="I1309" s="449"/>
      <c r="J1309" s="449"/>
      <c r="K1309" s="449"/>
      <c r="L1309" s="449"/>
      <c r="M1309" s="449"/>
      <c r="N1309" s="449"/>
      <c r="O1309" s="449"/>
      <c r="P1309" s="423"/>
      <c r="Q1309" s="398" t="s">
        <v>1713</v>
      </c>
      <c r="R1309" s="413"/>
      <c r="S1309" s="475" t="s">
        <v>2129</v>
      </c>
      <c r="T1309" s="450"/>
      <c r="U1309" s="83">
        <v>0.9</v>
      </c>
      <c r="V1309" s="43">
        <v>490</v>
      </c>
      <c r="W1309" s="40">
        <v>420</v>
      </c>
    </row>
    <row r="1310" spans="1:23" ht="17.100000000000001" customHeight="1" x14ac:dyDescent="0.25">
      <c r="A1310" s="550"/>
      <c r="B1310" s="449" t="s">
        <v>1917</v>
      </c>
      <c r="C1310" s="449"/>
      <c r="D1310" s="449"/>
      <c r="E1310" s="449"/>
      <c r="F1310" s="449"/>
      <c r="G1310" s="449"/>
      <c r="H1310" s="449"/>
      <c r="I1310" s="449"/>
      <c r="J1310" s="449"/>
      <c r="K1310" s="449"/>
      <c r="L1310" s="449"/>
      <c r="M1310" s="449"/>
      <c r="N1310" s="449"/>
      <c r="O1310" s="449"/>
      <c r="P1310" s="423"/>
      <c r="Q1310" s="398"/>
      <c r="R1310" s="413"/>
      <c r="S1310" s="475" t="s">
        <v>1032</v>
      </c>
      <c r="T1310" s="450"/>
      <c r="U1310" s="83">
        <v>1.42</v>
      </c>
      <c r="V1310" s="43">
        <v>760</v>
      </c>
      <c r="W1310" s="40">
        <v>660</v>
      </c>
    </row>
    <row r="1311" spans="1:23" ht="17.100000000000001" customHeight="1" x14ac:dyDescent="0.25">
      <c r="A1311" s="407" t="s">
        <v>1707</v>
      </c>
      <c r="B1311" s="448" t="s">
        <v>1714</v>
      </c>
      <c r="C1311" s="449"/>
      <c r="D1311" s="449"/>
      <c r="E1311" s="449"/>
      <c r="F1311" s="449"/>
      <c r="G1311" s="449"/>
      <c r="H1311" s="449"/>
      <c r="I1311" s="449"/>
      <c r="J1311" s="449"/>
      <c r="K1311" s="449"/>
      <c r="L1311" s="449"/>
      <c r="M1311" s="449"/>
      <c r="N1311" s="449"/>
      <c r="O1311" s="449"/>
      <c r="P1311" s="423"/>
      <c r="Q1311" s="398" t="s">
        <v>1031</v>
      </c>
      <c r="R1311" s="413"/>
      <c r="S1311" s="475"/>
      <c r="T1311" s="450"/>
      <c r="U1311" s="83"/>
      <c r="V1311" s="43"/>
      <c r="W1311" s="40" t="s">
        <v>1039</v>
      </c>
    </row>
    <row r="1312" spans="1:23" ht="30.75" customHeight="1" x14ac:dyDescent="0.25">
      <c r="A1312" s="383"/>
      <c r="B1312" s="448">
        <v>15</v>
      </c>
      <c r="C1312" s="449"/>
      <c r="D1312" s="449"/>
      <c r="E1312" s="449"/>
      <c r="F1312" s="449"/>
      <c r="G1312" s="449"/>
      <c r="H1312" s="449"/>
      <c r="I1312" s="449"/>
      <c r="J1312" s="449"/>
      <c r="K1312" s="449"/>
      <c r="L1312" s="449"/>
      <c r="M1312" s="449"/>
      <c r="N1312" s="449"/>
      <c r="O1312" s="449"/>
      <c r="P1312" s="423"/>
      <c r="Q1312" s="398" t="s">
        <v>1715</v>
      </c>
      <c r="R1312" s="413"/>
      <c r="S1312" s="475" t="s">
        <v>2147</v>
      </c>
      <c r="T1312" s="450"/>
      <c r="U1312" s="83">
        <v>2.84</v>
      </c>
      <c r="V1312" s="43">
        <v>4340</v>
      </c>
      <c r="W1312" s="40">
        <v>3750</v>
      </c>
    </row>
    <row r="1313" spans="1:23" ht="17.100000000000001" customHeight="1" x14ac:dyDescent="0.25">
      <c r="A1313" s="383"/>
      <c r="B1313" s="448">
        <v>32</v>
      </c>
      <c r="C1313" s="449"/>
      <c r="D1313" s="449"/>
      <c r="E1313" s="449"/>
      <c r="F1313" s="449"/>
      <c r="G1313" s="449"/>
      <c r="H1313" s="449"/>
      <c r="I1313" s="449"/>
      <c r="J1313" s="449"/>
      <c r="K1313" s="449"/>
      <c r="L1313" s="449"/>
      <c r="M1313" s="449"/>
      <c r="N1313" s="449"/>
      <c r="O1313" s="449"/>
      <c r="P1313" s="423"/>
      <c r="Q1313" s="398" t="s">
        <v>1031</v>
      </c>
      <c r="R1313" s="413"/>
      <c r="S1313" s="475" t="s">
        <v>1032</v>
      </c>
      <c r="T1313" s="450"/>
      <c r="U1313" s="83">
        <v>3.38</v>
      </c>
      <c r="V1313" s="43">
        <v>5150</v>
      </c>
      <c r="W1313" s="40">
        <v>4450</v>
      </c>
    </row>
    <row r="1314" spans="1:23" ht="17.100000000000001" customHeight="1" x14ac:dyDescent="0.25">
      <c r="A1314" s="383"/>
      <c r="B1314" s="448">
        <v>40</v>
      </c>
      <c r="C1314" s="449"/>
      <c r="D1314" s="449"/>
      <c r="E1314" s="449"/>
      <c r="F1314" s="449"/>
      <c r="G1314" s="449"/>
      <c r="H1314" s="449"/>
      <c r="I1314" s="449"/>
      <c r="J1314" s="449"/>
      <c r="K1314" s="449"/>
      <c r="L1314" s="449"/>
      <c r="M1314" s="449"/>
      <c r="N1314" s="449"/>
      <c r="O1314" s="449"/>
      <c r="P1314" s="423"/>
      <c r="Q1314" s="398" t="s">
        <v>1031</v>
      </c>
      <c r="R1314" s="413"/>
      <c r="S1314" s="475" t="s">
        <v>1031</v>
      </c>
      <c r="T1314" s="450"/>
      <c r="U1314" s="83">
        <v>4</v>
      </c>
      <c r="V1314" s="43">
        <v>6100</v>
      </c>
      <c r="W1314" s="40">
        <v>5270</v>
      </c>
    </row>
    <row r="1315" spans="1:23" ht="17.100000000000001" customHeight="1" x14ac:dyDescent="0.25">
      <c r="A1315" s="383"/>
      <c r="B1315" s="448">
        <v>50</v>
      </c>
      <c r="C1315" s="449"/>
      <c r="D1315" s="449"/>
      <c r="E1315" s="449"/>
      <c r="F1315" s="449"/>
      <c r="G1315" s="449"/>
      <c r="H1315" s="449"/>
      <c r="I1315" s="449"/>
      <c r="J1315" s="449"/>
      <c r="K1315" s="449"/>
      <c r="L1315" s="449"/>
      <c r="M1315" s="449"/>
      <c r="N1315" s="449"/>
      <c r="O1315" s="449"/>
      <c r="P1315" s="423"/>
      <c r="Q1315" s="398" t="s">
        <v>1031</v>
      </c>
      <c r="R1315" s="413"/>
      <c r="S1315" s="475" t="s">
        <v>1031</v>
      </c>
      <c r="T1315" s="450"/>
      <c r="U1315" s="83">
        <v>4.78</v>
      </c>
      <c r="V1315" s="43">
        <v>7290</v>
      </c>
      <c r="W1315" s="40">
        <v>6300</v>
      </c>
    </row>
    <row r="1316" spans="1:23" ht="31.5" customHeight="1" x14ac:dyDescent="0.25">
      <c r="A1316" s="384"/>
      <c r="B1316" s="448" t="s">
        <v>484</v>
      </c>
      <c r="C1316" s="449"/>
      <c r="D1316" s="449"/>
      <c r="E1316" s="449"/>
      <c r="F1316" s="449"/>
      <c r="G1316" s="449"/>
      <c r="H1316" s="449"/>
      <c r="I1316" s="449"/>
      <c r="J1316" s="449"/>
      <c r="K1316" s="449"/>
      <c r="L1316" s="449"/>
      <c r="M1316" s="449"/>
      <c r="N1316" s="449"/>
      <c r="O1316" s="449"/>
      <c r="P1316" s="423"/>
      <c r="Q1316" s="398"/>
      <c r="R1316" s="413"/>
      <c r="S1316" s="475"/>
      <c r="T1316" s="450"/>
      <c r="U1316" s="83"/>
      <c r="V1316" s="43"/>
      <c r="W1316" s="40"/>
    </row>
    <row r="1317" spans="1:23" ht="17.100000000000001" customHeight="1" x14ac:dyDescent="0.25">
      <c r="A1317" s="407" t="s">
        <v>1708</v>
      </c>
      <c r="B1317" s="449" t="s">
        <v>1716</v>
      </c>
      <c r="C1317" s="449"/>
      <c r="D1317" s="449"/>
      <c r="E1317" s="449"/>
      <c r="F1317" s="449"/>
      <c r="G1317" s="449"/>
      <c r="H1317" s="449"/>
      <c r="I1317" s="449"/>
      <c r="J1317" s="449"/>
      <c r="K1317" s="449"/>
      <c r="L1317" s="449"/>
      <c r="M1317" s="449"/>
      <c r="N1317" s="449"/>
      <c r="O1317" s="449"/>
      <c r="P1317" s="423"/>
      <c r="Q1317" s="398"/>
      <c r="R1317" s="413"/>
      <c r="S1317" s="475"/>
      <c r="T1317" s="450"/>
      <c r="U1317" s="83"/>
      <c r="V1317" s="43"/>
      <c r="W1317" s="40"/>
    </row>
    <row r="1318" spans="1:23" ht="17.100000000000001" customHeight="1" x14ac:dyDescent="0.25">
      <c r="A1318" s="383"/>
      <c r="B1318" s="449" t="s">
        <v>1717</v>
      </c>
      <c r="C1318" s="449"/>
      <c r="D1318" s="449"/>
      <c r="E1318" s="449"/>
      <c r="F1318" s="449"/>
      <c r="G1318" s="449"/>
      <c r="H1318" s="449"/>
      <c r="I1318" s="449"/>
      <c r="J1318" s="449"/>
      <c r="K1318" s="449"/>
      <c r="L1318" s="449"/>
      <c r="M1318" s="449"/>
      <c r="N1318" s="449"/>
      <c r="O1318" s="449"/>
      <c r="P1318" s="423"/>
      <c r="Q1318" s="398" t="s">
        <v>1065</v>
      </c>
      <c r="R1318" s="413"/>
      <c r="S1318" s="475" t="s">
        <v>2129</v>
      </c>
      <c r="T1318" s="450"/>
      <c r="U1318" s="83">
        <v>0.94</v>
      </c>
      <c r="V1318" s="43">
        <v>510</v>
      </c>
      <c r="W1318" s="40">
        <v>440</v>
      </c>
    </row>
    <row r="1319" spans="1:23" ht="17.100000000000001" customHeight="1" x14ac:dyDescent="0.25">
      <c r="A1319" s="384"/>
      <c r="B1319" s="449" t="s">
        <v>1718</v>
      </c>
      <c r="C1319" s="449"/>
      <c r="D1319" s="449"/>
      <c r="E1319" s="449"/>
      <c r="F1319" s="449"/>
      <c r="G1319" s="449"/>
      <c r="H1319" s="449"/>
      <c r="I1319" s="449"/>
      <c r="J1319" s="449"/>
      <c r="K1319" s="449"/>
      <c r="L1319" s="449"/>
      <c r="M1319" s="449"/>
      <c r="N1319" s="449"/>
      <c r="O1319" s="449"/>
      <c r="P1319" s="423"/>
      <c r="Q1319" s="398" t="s">
        <v>1031</v>
      </c>
      <c r="R1319" s="413"/>
      <c r="S1319" s="475" t="s">
        <v>1032</v>
      </c>
      <c r="T1319" s="450"/>
      <c r="U1319" s="83">
        <v>1.3</v>
      </c>
      <c r="V1319" s="43">
        <v>700</v>
      </c>
      <c r="W1319" s="40">
        <v>600</v>
      </c>
    </row>
    <row r="1320" spans="1:23" ht="33" customHeight="1" x14ac:dyDescent="0.25">
      <c r="A1320" s="215" t="s">
        <v>1709</v>
      </c>
      <c r="B1320" s="448" t="s">
        <v>1719</v>
      </c>
      <c r="C1320" s="449"/>
      <c r="D1320" s="449"/>
      <c r="E1320" s="449"/>
      <c r="F1320" s="449"/>
      <c r="G1320" s="449"/>
      <c r="H1320" s="449"/>
      <c r="I1320" s="449"/>
      <c r="J1320" s="449"/>
      <c r="K1320" s="449"/>
      <c r="L1320" s="449"/>
      <c r="M1320" s="449"/>
      <c r="N1320" s="449"/>
      <c r="O1320" s="449"/>
      <c r="P1320" s="423"/>
      <c r="Q1320" s="398" t="s">
        <v>1111</v>
      </c>
      <c r="R1320" s="413"/>
      <c r="S1320" s="475" t="s">
        <v>2129</v>
      </c>
      <c r="T1320" s="450"/>
      <c r="U1320" s="83">
        <v>0.65</v>
      </c>
      <c r="V1320" s="43">
        <v>350</v>
      </c>
      <c r="W1320" s="40">
        <v>300</v>
      </c>
    </row>
    <row r="1321" spans="1:23" ht="33" customHeight="1" x14ac:dyDescent="0.25">
      <c r="A1321" s="215" t="s">
        <v>1710</v>
      </c>
      <c r="B1321" s="448" t="s">
        <v>485</v>
      </c>
      <c r="C1321" s="449"/>
      <c r="D1321" s="449"/>
      <c r="E1321" s="449"/>
      <c r="F1321" s="449"/>
      <c r="G1321" s="449"/>
      <c r="H1321" s="449"/>
      <c r="I1321" s="449"/>
      <c r="J1321" s="449"/>
      <c r="K1321" s="449"/>
      <c r="L1321" s="449"/>
      <c r="M1321" s="449"/>
      <c r="N1321" s="449"/>
      <c r="O1321" s="449"/>
      <c r="P1321" s="423"/>
      <c r="Q1321" s="398" t="s">
        <v>1092</v>
      </c>
      <c r="R1321" s="413"/>
      <c r="S1321" s="475" t="s">
        <v>2129</v>
      </c>
      <c r="T1321" s="450"/>
      <c r="U1321" s="83">
        <v>0.33</v>
      </c>
      <c r="V1321" s="43">
        <v>180</v>
      </c>
      <c r="W1321" s="40">
        <v>150</v>
      </c>
    </row>
    <row r="1322" spans="1:23" ht="33" customHeight="1" x14ac:dyDescent="0.25">
      <c r="A1322" s="215" t="s">
        <v>1720</v>
      </c>
      <c r="B1322" s="448" t="s">
        <v>1721</v>
      </c>
      <c r="C1322" s="449"/>
      <c r="D1322" s="449"/>
      <c r="E1322" s="449"/>
      <c r="F1322" s="449"/>
      <c r="G1322" s="449"/>
      <c r="H1322" s="449"/>
      <c r="I1322" s="449"/>
      <c r="J1322" s="449"/>
      <c r="K1322" s="449"/>
      <c r="L1322" s="449"/>
      <c r="M1322" s="449"/>
      <c r="N1322" s="449"/>
      <c r="O1322" s="449"/>
      <c r="P1322" s="423"/>
      <c r="Q1322" s="398" t="s">
        <v>1092</v>
      </c>
      <c r="R1322" s="413"/>
      <c r="S1322" s="475" t="s">
        <v>2129</v>
      </c>
      <c r="T1322" s="450"/>
      <c r="U1322" s="83">
        <v>0.25</v>
      </c>
      <c r="V1322" s="43">
        <v>140</v>
      </c>
      <c r="W1322" s="40">
        <v>120</v>
      </c>
    </row>
    <row r="1323" spans="1:23" ht="33" customHeight="1" x14ac:dyDescent="0.25">
      <c r="A1323" s="215" t="s">
        <v>1723</v>
      </c>
      <c r="B1323" s="448" t="s">
        <v>1722</v>
      </c>
      <c r="C1323" s="449"/>
      <c r="D1323" s="449"/>
      <c r="E1323" s="449"/>
      <c r="F1323" s="449"/>
      <c r="G1323" s="449"/>
      <c r="H1323" s="449"/>
      <c r="I1323" s="449"/>
      <c r="J1323" s="449"/>
      <c r="K1323" s="449"/>
      <c r="L1323" s="449"/>
      <c r="M1323" s="449"/>
      <c r="N1323" s="449"/>
      <c r="O1323" s="449"/>
      <c r="P1323" s="423"/>
      <c r="Q1323" s="398" t="s">
        <v>1058</v>
      </c>
      <c r="R1323" s="413"/>
      <c r="S1323" s="475" t="s">
        <v>2129</v>
      </c>
      <c r="T1323" s="450"/>
      <c r="U1323" s="83">
        <v>0.65</v>
      </c>
      <c r="V1323" s="43">
        <v>350</v>
      </c>
      <c r="W1323" s="40">
        <v>300</v>
      </c>
    </row>
    <row r="1324" spans="1:23" ht="33" customHeight="1" x14ac:dyDescent="0.25">
      <c r="A1324" s="215" t="s">
        <v>1724</v>
      </c>
      <c r="B1324" s="448" t="s">
        <v>1725</v>
      </c>
      <c r="C1324" s="449"/>
      <c r="D1324" s="449"/>
      <c r="E1324" s="449"/>
      <c r="F1324" s="449"/>
      <c r="G1324" s="449"/>
      <c r="H1324" s="449"/>
      <c r="I1324" s="449"/>
      <c r="J1324" s="449"/>
      <c r="K1324" s="449"/>
      <c r="L1324" s="449"/>
      <c r="M1324" s="449"/>
      <c r="N1324" s="449"/>
      <c r="O1324" s="449"/>
      <c r="P1324" s="423"/>
      <c r="Q1324" s="398" t="s">
        <v>1058</v>
      </c>
      <c r="R1324" s="413"/>
      <c r="S1324" s="475" t="s">
        <v>2129</v>
      </c>
      <c r="T1324" s="450"/>
      <c r="U1324" s="83">
        <v>1.04</v>
      </c>
      <c r="V1324" s="43">
        <v>560</v>
      </c>
      <c r="W1324" s="40">
        <v>490</v>
      </c>
    </row>
    <row r="1325" spans="1:23" ht="15.75" customHeight="1" x14ac:dyDescent="0.25">
      <c r="A1325" s="24" t="s">
        <v>1726</v>
      </c>
      <c r="B1325" s="448" t="s">
        <v>1730</v>
      </c>
      <c r="C1325" s="449"/>
      <c r="D1325" s="449"/>
      <c r="E1325" s="449"/>
      <c r="F1325" s="449"/>
      <c r="G1325" s="449"/>
      <c r="H1325" s="449"/>
      <c r="I1325" s="449"/>
      <c r="J1325" s="449"/>
      <c r="K1325" s="449"/>
      <c r="L1325" s="449"/>
      <c r="M1325" s="449"/>
      <c r="N1325" s="449"/>
      <c r="O1325" s="449"/>
      <c r="P1325" s="423"/>
      <c r="Q1325" s="398" t="s">
        <v>1732</v>
      </c>
      <c r="R1325" s="413"/>
      <c r="S1325" s="475" t="s">
        <v>2129</v>
      </c>
      <c r="T1325" s="450"/>
      <c r="U1325" s="83">
        <v>0.39</v>
      </c>
      <c r="V1325" s="43">
        <v>210</v>
      </c>
      <c r="W1325" s="40">
        <v>180</v>
      </c>
    </row>
    <row r="1326" spans="1:23" ht="17.100000000000001" customHeight="1" x14ac:dyDescent="0.25">
      <c r="A1326" s="24" t="s">
        <v>1727</v>
      </c>
      <c r="B1326" s="448" t="s">
        <v>1731</v>
      </c>
      <c r="C1326" s="449"/>
      <c r="D1326" s="449"/>
      <c r="E1326" s="449"/>
      <c r="F1326" s="449"/>
      <c r="G1326" s="449"/>
      <c r="H1326" s="449"/>
      <c r="I1326" s="449"/>
      <c r="J1326" s="449"/>
      <c r="K1326" s="449"/>
      <c r="L1326" s="449"/>
      <c r="M1326" s="449"/>
      <c r="N1326" s="449"/>
      <c r="O1326" s="449"/>
      <c r="P1326" s="423"/>
      <c r="Q1326" s="398" t="s">
        <v>1732</v>
      </c>
      <c r="R1326" s="413"/>
      <c r="S1326" s="475" t="s">
        <v>2129</v>
      </c>
      <c r="T1326" s="450"/>
      <c r="U1326" s="83">
        <v>0.52</v>
      </c>
      <c r="V1326" s="43">
        <v>280</v>
      </c>
      <c r="W1326" s="40">
        <v>240</v>
      </c>
    </row>
    <row r="1327" spans="1:23" ht="17.100000000000001" customHeight="1" x14ac:dyDescent="0.25">
      <c r="A1327" s="24" t="s">
        <v>1728</v>
      </c>
      <c r="B1327" s="448" t="s">
        <v>1733</v>
      </c>
      <c r="C1327" s="449"/>
      <c r="D1327" s="449"/>
      <c r="E1327" s="449"/>
      <c r="F1327" s="449"/>
      <c r="G1327" s="449"/>
      <c r="H1327" s="449"/>
      <c r="I1327" s="449"/>
      <c r="J1327" s="449"/>
      <c r="K1327" s="449"/>
      <c r="L1327" s="449"/>
      <c r="M1327" s="449"/>
      <c r="N1327" s="449"/>
      <c r="O1327" s="449"/>
      <c r="P1327" s="423"/>
      <c r="Q1327" s="398" t="s">
        <v>1061</v>
      </c>
      <c r="R1327" s="413"/>
      <c r="S1327" s="475" t="s">
        <v>2129</v>
      </c>
      <c r="T1327" s="450"/>
      <c r="U1327" s="83">
        <v>0.2</v>
      </c>
      <c r="V1327" s="43">
        <v>110</v>
      </c>
      <c r="W1327" s="40">
        <v>100</v>
      </c>
    </row>
    <row r="1328" spans="1:23" ht="17.100000000000001" customHeight="1" x14ac:dyDescent="0.25">
      <c r="A1328" s="407" t="s">
        <v>1729</v>
      </c>
      <c r="B1328" s="448" t="s">
        <v>1734</v>
      </c>
      <c r="C1328" s="449"/>
      <c r="D1328" s="449"/>
      <c r="E1328" s="449"/>
      <c r="F1328" s="449"/>
      <c r="G1328" s="449"/>
      <c r="H1328" s="449"/>
      <c r="I1328" s="449"/>
      <c r="J1328" s="449"/>
      <c r="K1328" s="449"/>
      <c r="L1328" s="449"/>
      <c r="M1328" s="449"/>
      <c r="N1328" s="449"/>
      <c r="O1328" s="449"/>
      <c r="P1328" s="423"/>
      <c r="Q1328" s="398"/>
      <c r="R1328" s="413"/>
      <c r="S1328" s="475"/>
      <c r="T1328" s="450"/>
      <c r="U1328" s="83"/>
      <c r="V1328" s="43"/>
      <c r="W1328" s="40" t="s">
        <v>1039</v>
      </c>
    </row>
    <row r="1329" spans="1:23" ht="17.100000000000001" customHeight="1" x14ac:dyDescent="0.25">
      <c r="A1329" s="383"/>
      <c r="B1329" s="448" t="s">
        <v>1735</v>
      </c>
      <c r="C1329" s="449"/>
      <c r="D1329" s="449"/>
      <c r="E1329" s="449"/>
      <c r="F1329" s="449"/>
      <c r="G1329" s="449"/>
      <c r="H1329" s="449"/>
      <c r="I1329" s="449"/>
      <c r="J1329" s="449"/>
      <c r="K1329" s="449"/>
      <c r="L1329" s="449"/>
      <c r="M1329" s="449"/>
      <c r="N1329" s="449"/>
      <c r="O1329" s="449"/>
      <c r="P1329" s="423"/>
      <c r="Q1329" s="398" t="s">
        <v>1093</v>
      </c>
      <c r="R1329" s="413"/>
      <c r="S1329" s="475" t="s">
        <v>2129</v>
      </c>
      <c r="T1329" s="450"/>
      <c r="U1329" s="83">
        <v>1.46</v>
      </c>
      <c r="V1329" s="43">
        <v>790</v>
      </c>
      <c r="W1329" s="40">
        <v>680</v>
      </c>
    </row>
    <row r="1330" spans="1:23" ht="17.100000000000001" customHeight="1" x14ac:dyDescent="0.25">
      <c r="A1330" s="383"/>
      <c r="B1330" s="448" t="s">
        <v>1196</v>
      </c>
      <c r="C1330" s="449"/>
      <c r="D1330" s="449"/>
      <c r="E1330" s="449"/>
      <c r="F1330" s="449"/>
      <c r="G1330" s="449"/>
      <c r="H1330" s="449"/>
      <c r="I1330" s="449"/>
      <c r="J1330" s="449"/>
      <c r="K1330" s="449"/>
      <c r="L1330" s="449"/>
      <c r="M1330" s="449"/>
      <c r="N1330" s="449"/>
      <c r="O1330" s="449"/>
      <c r="P1330" s="423"/>
      <c r="Q1330" s="398" t="s">
        <v>1031</v>
      </c>
      <c r="R1330" s="413"/>
      <c r="S1330" s="475" t="s">
        <v>1032</v>
      </c>
      <c r="T1330" s="450"/>
      <c r="U1330" s="83">
        <v>1.69</v>
      </c>
      <c r="V1330" s="43">
        <v>910</v>
      </c>
      <c r="W1330" s="40">
        <v>790</v>
      </c>
    </row>
    <row r="1331" spans="1:23" ht="17.100000000000001" customHeight="1" x14ac:dyDescent="0.25">
      <c r="A1331" s="384"/>
      <c r="B1331" s="421" t="s">
        <v>1094</v>
      </c>
      <c r="C1331" s="421"/>
      <c r="D1331" s="421"/>
      <c r="E1331" s="421"/>
      <c r="F1331" s="421"/>
      <c r="G1331" s="421"/>
      <c r="H1331" s="421"/>
      <c r="I1331" s="421"/>
      <c r="J1331" s="421"/>
      <c r="K1331" s="421"/>
      <c r="L1331" s="421"/>
      <c r="M1331" s="421"/>
      <c r="N1331" s="421"/>
      <c r="O1331" s="421"/>
      <c r="P1331" s="421"/>
      <c r="Q1331" s="311" t="s">
        <v>1031</v>
      </c>
      <c r="R1331" s="311"/>
      <c r="S1331" s="322" t="s">
        <v>1031</v>
      </c>
      <c r="T1331" s="322"/>
      <c r="U1331" s="83">
        <v>1.85</v>
      </c>
      <c r="V1331" s="43">
        <v>1000</v>
      </c>
      <c r="W1331" s="40">
        <v>860</v>
      </c>
    </row>
    <row r="1332" spans="1:23" ht="17.100000000000001" customHeight="1" x14ac:dyDescent="0.25">
      <c r="A1332" s="407" t="s">
        <v>1736</v>
      </c>
      <c r="B1332" s="448" t="s">
        <v>1738</v>
      </c>
      <c r="C1332" s="449"/>
      <c r="D1332" s="449"/>
      <c r="E1332" s="449"/>
      <c r="F1332" s="449"/>
      <c r="G1332" s="449"/>
      <c r="H1332" s="449"/>
      <c r="I1332" s="449"/>
      <c r="J1332" s="449"/>
      <c r="K1332" s="449"/>
      <c r="L1332" s="449"/>
      <c r="M1332" s="449"/>
      <c r="N1332" s="449"/>
      <c r="O1332" s="449"/>
      <c r="P1332" s="423"/>
      <c r="Q1332" s="398"/>
      <c r="R1332" s="413"/>
      <c r="S1332" s="475"/>
      <c r="T1332" s="450"/>
      <c r="U1332" s="83"/>
      <c r="V1332" s="43"/>
      <c r="W1332" s="40" t="s">
        <v>1039</v>
      </c>
    </row>
    <row r="1333" spans="1:23" ht="17.100000000000001" customHeight="1" x14ac:dyDescent="0.25">
      <c r="A1333" s="383"/>
      <c r="B1333" s="448" t="s">
        <v>1735</v>
      </c>
      <c r="C1333" s="449"/>
      <c r="D1333" s="449"/>
      <c r="E1333" s="449"/>
      <c r="F1333" s="449"/>
      <c r="G1333" s="449"/>
      <c r="H1333" s="449"/>
      <c r="I1333" s="449"/>
      <c r="J1333" s="449"/>
      <c r="K1333" s="449"/>
      <c r="L1333" s="449"/>
      <c r="M1333" s="449"/>
      <c r="N1333" s="449"/>
      <c r="O1333" s="449"/>
      <c r="P1333" s="423"/>
      <c r="Q1333" s="398" t="s">
        <v>1093</v>
      </c>
      <c r="R1333" s="413"/>
      <c r="S1333" s="475" t="s">
        <v>2129</v>
      </c>
      <c r="T1333" s="450"/>
      <c r="U1333" s="83">
        <v>0.17</v>
      </c>
      <c r="V1333" s="43">
        <v>90</v>
      </c>
      <c r="W1333" s="40">
        <v>80</v>
      </c>
    </row>
    <row r="1334" spans="1:23" ht="17.100000000000001" customHeight="1" x14ac:dyDescent="0.25">
      <c r="A1334" s="383"/>
      <c r="B1334" s="448" t="s">
        <v>1739</v>
      </c>
      <c r="C1334" s="449"/>
      <c r="D1334" s="449"/>
      <c r="E1334" s="449"/>
      <c r="F1334" s="449"/>
      <c r="G1334" s="449"/>
      <c r="H1334" s="449"/>
      <c r="I1334" s="449"/>
      <c r="J1334" s="449"/>
      <c r="K1334" s="449"/>
      <c r="L1334" s="449"/>
      <c r="M1334" s="449"/>
      <c r="N1334" s="449"/>
      <c r="O1334" s="449"/>
      <c r="P1334" s="423"/>
      <c r="Q1334" s="398" t="s">
        <v>1031</v>
      </c>
      <c r="R1334" s="413"/>
      <c r="S1334" s="475" t="s">
        <v>1032</v>
      </c>
      <c r="T1334" s="450"/>
      <c r="U1334" s="83">
        <v>0.22</v>
      </c>
      <c r="V1334" s="43">
        <v>110</v>
      </c>
      <c r="W1334" s="40">
        <v>100</v>
      </c>
    </row>
    <row r="1335" spans="1:23" ht="17.100000000000001" customHeight="1" x14ac:dyDescent="0.25">
      <c r="A1335" s="384"/>
      <c r="B1335" s="448" t="s">
        <v>1094</v>
      </c>
      <c r="C1335" s="449"/>
      <c r="D1335" s="449"/>
      <c r="E1335" s="449"/>
      <c r="F1335" s="449"/>
      <c r="G1335" s="449"/>
      <c r="H1335" s="449"/>
      <c r="I1335" s="449"/>
      <c r="J1335" s="449"/>
      <c r="K1335" s="449"/>
      <c r="L1335" s="449"/>
      <c r="M1335" s="449"/>
      <c r="N1335" s="449"/>
      <c r="O1335" s="449"/>
      <c r="P1335" s="423"/>
      <c r="Q1335" s="398" t="s">
        <v>1031</v>
      </c>
      <c r="R1335" s="413"/>
      <c r="S1335" s="475" t="s">
        <v>1031</v>
      </c>
      <c r="T1335" s="450"/>
      <c r="U1335" s="83">
        <v>0.3</v>
      </c>
      <c r="V1335" s="43">
        <v>160</v>
      </c>
      <c r="W1335" s="40">
        <v>140</v>
      </c>
    </row>
    <row r="1336" spans="1:23" ht="17.100000000000001" customHeight="1" x14ac:dyDescent="0.25">
      <c r="A1336" s="24" t="s">
        <v>1740</v>
      </c>
      <c r="B1336" s="448" t="s">
        <v>1741</v>
      </c>
      <c r="C1336" s="449"/>
      <c r="D1336" s="449"/>
      <c r="E1336" s="449"/>
      <c r="F1336" s="449"/>
      <c r="G1336" s="449"/>
      <c r="H1336" s="449"/>
      <c r="I1336" s="449"/>
      <c r="J1336" s="449"/>
      <c r="K1336" s="449"/>
      <c r="L1336" s="449"/>
      <c r="M1336" s="449"/>
      <c r="N1336" s="449"/>
      <c r="O1336" s="449"/>
      <c r="P1336" s="423"/>
      <c r="Q1336" s="398" t="s">
        <v>1061</v>
      </c>
      <c r="R1336" s="413"/>
      <c r="S1336" s="475" t="s">
        <v>2129</v>
      </c>
      <c r="T1336" s="450"/>
      <c r="U1336" s="83">
        <v>0.5</v>
      </c>
      <c r="V1336" s="43">
        <v>280</v>
      </c>
      <c r="W1336" s="40">
        <v>240</v>
      </c>
    </row>
    <row r="1337" spans="1:23" ht="17.100000000000001" customHeight="1" x14ac:dyDescent="0.25">
      <c r="A1337" s="24" t="s">
        <v>1737</v>
      </c>
      <c r="B1337" s="448" t="s">
        <v>1742</v>
      </c>
      <c r="C1337" s="449"/>
      <c r="D1337" s="449"/>
      <c r="E1337" s="449"/>
      <c r="F1337" s="449"/>
      <c r="G1337" s="449"/>
      <c r="H1337" s="449"/>
      <c r="I1337" s="449"/>
      <c r="J1337" s="449"/>
      <c r="K1337" s="449"/>
      <c r="L1337" s="449"/>
      <c r="M1337" s="449"/>
      <c r="N1337" s="449"/>
      <c r="O1337" s="449"/>
      <c r="P1337" s="423"/>
      <c r="Q1337" s="398" t="s">
        <v>1092</v>
      </c>
      <c r="R1337" s="413"/>
      <c r="S1337" s="475" t="s">
        <v>2129</v>
      </c>
      <c r="T1337" s="450"/>
      <c r="U1337" s="83">
        <v>0.32</v>
      </c>
      <c r="V1337" s="43">
        <v>180</v>
      </c>
      <c r="W1337" s="40">
        <v>150</v>
      </c>
    </row>
    <row r="1338" spans="1:23" ht="17.100000000000001" customHeight="1" x14ac:dyDescent="0.25">
      <c r="A1338" s="233"/>
      <c r="B1338" s="178"/>
      <c r="C1338" s="179"/>
      <c r="D1338" s="179"/>
      <c r="E1338" s="179"/>
      <c r="F1338" s="179"/>
      <c r="G1338" s="179"/>
      <c r="H1338" s="179"/>
      <c r="I1338" s="179"/>
      <c r="J1338" s="179"/>
      <c r="K1338" s="179"/>
      <c r="L1338" s="179"/>
      <c r="M1338" s="179"/>
      <c r="N1338" s="179"/>
      <c r="O1338" s="179"/>
      <c r="P1338" s="179"/>
      <c r="Q1338" s="180"/>
      <c r="R1338" s="180"/>
      <c r="S1338" s="181"/>
      <c r="T1338" s="181"/>
      <c r="U1338" s="182"/>
      <c r="V1338" s="44"/>
      <c r="W1338" s="183"/>
    </row>
    <row r="1339" spans="1:23" ht="24" customHeight="1" x14ac:dyDescent="0.25">
      <c r="A1339" s="24"/>
      <c r="B1339" s="560" t="s">
        <v>392</v>
      </c>
      <c r="C1339" s="561"/>
      <c r="D1339" s="561"/>
      <c r="E1339" s="561"/>
      <c r="F1339" s="561"/>
      <c r="G1339" s="561"/>
      <c r="H1339" s="561"/>
      <c r="I1339" s="561"/>
      <c r="J1339" s="561"/>
      <c r="K1339" s="561"/>
      <c r="L1339" s="561"/>
      <c r="M1339" s="561"/>
      <c r="N1339" s="561"/>
      <c r="O1339" s="561"/>
      <c r="P1339" s="561"/>
      <c r="Q1339" s="561"/>
      <c r="R1339" s="561"/>
      <c r="S1339" s="561"/>
      <c r="T1339" s="561"/>
      <c r="U1339" s="561"/>
      <c r="V1339" s="561"/>
      <c r="W1339" s="562"/>
    </row>
    <row r="1340" spans="1:23" ht="27.75" customHeight="1" x14ac:dyDescent="0.25">
      <c r="A1340" s="24"/>
      <c r="B1340" s="563" t="s">
        <v>393</v>
      </c>
      <c r="C1340" s="561"/>
      <c r="D1340" s="561"/>
      <c r="E1340" s="561"/>
      <c r="F1340" s="561"/>
      <c r="G1340" s="561"/>
      <c r="H1340" s="561"/>
      <c r="I1340" s="561"/>
      <c r="J1340" s="561"/>
      <c r="K1340" s="561"/>
      <c r="L1340" s="561"/>
      <c r="M1340" s="561"/>
      <c r="N1340" s="561"/>
      <c r="O1340" s="561"/>
      <c r="P1340" s="561"/>
      <c r="Q1340" s="561"/>
      <c r="R1340" s="561"/>
      <c r="S1340" s="561"/>
      <c r="T1340" s="561"/>
      <c r="U1340" s="561"/>
      <c r="V1340" s="561"/>
      <c r="W1340" s="562"/>
    </row>
    <row r="1341" spans="1:23" ht="82.5" customHeight="1" x14ac:dyDescent="0.25">
      <c r="A1341" s="215" t="s">
        <v>1891</v>
      </c>
      <c r="B1341" s="564" t="s">
        <v>394</v>
      </c>
      <c r="C1341" s="564"/>
      <c r="D1341" s="564"/>
      <c r="E1341" s="564"/>
      <c r="F1341" s="564"/>
      <c r="G1341" s="564"/>
      <c r="H1341" s="564"/>
      <c r="I1341" s="564"/>
      <c r="J1341" s="564"/>
      <c r="K1341" s="564"/>
      <c r="L1341" s="564"/>
      <c r="M1341" s="564"/>
      <c r="N1341" s="564"/>
      <c r="O1341" s="564"/>
      <c r="P1341" s="565"/>
      <c r="Q1341" s="553" t="s">
        <v>1067</v>
      </c>
      <c r="R1341" s="554"/>
      <c r="S1341" s="555" t="s">
        <v>2148</v>
      </c>
      <c r="T1341" s="556"/>
      <c r="U1341" s="132">
        <v>1.17</v>
      </c>
      <c r="V1341" s="43">
        <v>850</v>
      </c>
      <c r="W1341" s="40">
        <v>730</v>
      </c>
    </row>
    <row r="1342" spans="1:23" ht="74.25" customHeight="1" x14ac:dyDescent="0.25">
      <c r="A1342" s="215" t="s">
        <v>1892</v>
      </c>
      <c r="B1342" s="557" t="s">
        <v>395</v>
      </c>
      <c r="C1342" s="558"/>
      <c r="D1342" s="558"/>
      <c r="E1342" s="558"/>
      <c r="F1342" s="558"/>
      <c r="G1342" s="558"/>
      <c r="H1342" s="558"/>
      <c r="I1342" s="558"/>
      <c r="J1342" s="558"/>
      <c r="K1342" s="558"/>
      <c r="L1342" s="558"/>
      <c r="M1342" s="558"/>
      <c r="N1342" s="558"/>
      <c r="O1342" s="558"/>
      <c r="P1342" s="559"/>
      <c r="Q1342" s="553" t="s">
        <v>1067</v>
      </c>
      <c r="R1342" s="554"/>
      <c r="S1342" s="555" t="s">
        <v>2148</v>
      </c>
      <c r="T1342" s="556"/>
      <c r="U1342" s="132">
        <v>0.26</v>
      </c>
      <c r="V1342" s="43">
        <v>190</v>
      </c>
      <c r="W1342" s="40">
        <v>160</v>
      </c>
    </row>
    <row r="1343" spans="1:23" ht="33" customHeight="1" x14ac:dyDescent="0.25">
      <c r="A1343" s="215" t="s">
        <v>1893</v>
      </c>
      <c r="B1343" s="551" t="s">
        <v>396</v>
      </c>
      <c r="C1343" s="551"/>
      <c r="D1343" s="551"/>
      <c r="E1343" s="551"/>
      <c r="F1343" s="551"/>
      <c r="G1343" s="551"/>
      <c r="H1343" s="551"/>
      <c r="I1343" s="551"/>
      <c r="J1343" s="551"/>
      <c r="K1343" s="551"/>
      <c r="L1343" s="551"/>
      <c r="M1343" s="551"/>
      <c r="N1343" s="551"/>
      <c r="O1343" s="551"/>
      <c r="P1343" s="552"/>
      <c r="Q1343" s="553"/>
      <c r="R1343" s="554"/>
      <c r="S1343" s="555"/>
      <c r="T1343" s="556"/>
      <c r="U1343" s="133"/>
      <c r="V1343" s="43"/>
      <c r="W1343" s="40" t="s">
        <v>1039</v>
      </c>
    </row>
    <row r="1344" spans="1:23" ht="17.100000000000001" customHeight="1" x14ac:dyDescent="0.25">
      <c r="A1344" s="24"/>
      <c r="B1344" s="551" t="s">
        <v>1068</v>
      </c>
      <c r="C1344" s="551"/>
      <c r="D1344" s="551"/>
      <c r="E1344" s="551"/>
      <c r="F1344" s="551"/>
      <c r="G1344" s="551"/>
      <c r="H1344" s="551"/>
      <c r="I1344" s="551"/>
      <c r="J1344" s="551"/>
      <c r="K1344" s="551"/>
      <c r="L1344" s="551"/>
      <c r="M1344" s="551"/>
      <c r="N1344" s="551"/>
      <c r="O1344" s="551"/>
      <c r="P1344" s="552"/>
      <c r="Q1344" s="553" t="s">
        <v>1067</v>
      </c>
      <c r="R1344" s="554"/>
      <c r="S1344" s="555" t="s">
        <v>2148</v>
      </c>
      <c r="T1344" s="556"/>
      <c r="U1344" s="133">
        <v>0.52</v>
      </c>
      <c r="V1344" s="43">
        <v>380</v>
      </c>
      <c r="W1344" s="40">
        <v>320</v>
      </c>
    </row>
    <row r="1345" spans="1:23" ht="17.100000000000001" customHeight="1" x14ac:dyDescent="0.25">
      <c r="A1345" s="24"/>
      <c r="B1345" s="551" t="s">
        <v>1069</v>
      </c>
      <c r="C1345" s="551"/>
      <c r="D1345" s="551"/>
      <c r="E1345" s="551"/>
      <c r="F1345" s="551"/>
      <c r="G1345" s="551"/>
      <c r="H1345" s="551"/>
      <c r="I1345" s="551"/>
      <c r="J1345" s="551"/>
      <c r="K1345" s="551"/>
      <c r="L1345" s="551"/>
      <c r="M1345" s="551"/>
      <c r="N1345" s="551"/>
      <c r="O1345" s="551"/>
      <c r="P1345" s="552"/>
      <c r="Q1345" s="553" t="s">
        <v>1031</v>
      </c>
      <c r="R1345" s="554"/>
      <c r="S1345" s="555" t="s">
        <v>1032</v>
      </c>
      <c r="T1345" s="556"/>
      <c r="U1345" s="133">
        <v>0.84</v>
      </c>
      <c r="V1345" s="43">
        <v>610</v>
      </c>
      <c r="W1345" s="40">
        <v>530</v>
      </c>
    </row>
    <row r="1346" spans="1:23" ht="17.100000000000001" customHeight="1" x14ac:dyDescent="0.25">
      <c r="A1346" s="24"/>
      <c r="B1346" s="551" t="s">
        <v>1070</v>
      </c>
      <c r="C1346" s="551"/>
      <c r="D1346" s="551"/>
      <c r="E1346" s="551"/>
      <c r="F1346" s="551"/>
      <c r="G1346" s="551"/>
      <c r="H1346" s="551"/>
      <c r="I1346" s="551"/>
      <c r="J1346" s="551"/>
      <c r="K1346" s="551"/>
      <c r="L1346" s="551"/>
      <c r="M1346" s="551"/>
      <c r="N1346" s="551"/>
      <c r="O1346" s="551"/>
      <c r="P1346" s="552"/>
      <c r="Q1346" s="553" t="s">
        <v>1031</v>
      </c>
      <c r="R1346" s="554"/>
      <c r="S1346" s="555" t="s">
        <v>1031</v>
      </c>
      <c r="T1346" s="556"/>
      <c r="U1346" s="133">
        <v>1.06</v>
      </c>
      <c r="V1346" s="43">
        <v>760</v>
      </c>
      <c r="W1346" s="40">
        <v>660</v>
      </c>
    </row>
    <row r="1347" spans="1:23" ht="17.100000000000001" customHeight="1" x14ac:dyDescent="0.25">
      <c r="A1347" s="24"/>
      <c r="B1347" s="551" t="s">
        <v>1071</v>
      </c>
      <c r="C1347" s="551"/>
      <c r="D1347" s="551"/>
      <c r="E1347" s="551"/>
      <c r="F1347" s="551"/>
      <c r="G1347" s="551"/>
      <c r="H1347" s="551"/>
      <c r="I1347" s="551"/>
      <c r="J1347" s="551"/>
      <c r="K1347" s="551"/>
      <c r="L1347" s="551"/>
      <c r="M1347" s="551"/>
      <c r="N1347" s="551"/>
      <c r="O1347" s="551"/>
      <c r="P1347" s="552"/>
      <c r="Q1347" s="553" t="s">
        <v>1031</v>
      </c>
      <c r="R1347" s="554"/>
      <c r="S1347" s="555" t="s">
        <v>1031</v>
      </c>
      <c r="T1347" s="556"/>
      <c r="U1347" s="133">
        <v>0.73</v>
      </c>
      <c r="V1347" s="43">
        <v>530</v>
      </c>
      <c r="W1347" s="40">
        <v>450</v>
      </c>
    </row>
    <row r="1348" spans="1:23" ht="17.100000000000001" customHeight="1" x14ac:dyDescent="0.25">
      <c r="A1348" s="24"/>
      <c r="B1348" s="551" t="s">
        <v>1072</v>
      </c>
      <c r="C1348" s="551"/>
      <c r="D1348" s="551"/>
      <c r="E1348" s="551"/>
      <c r="F1348" s="551"/>
      <c r="G1348" s="551"/>
      <c r="H1348" s="551"/>
      <c r="I1348" s="551"/>
      <c r="J1348" s="551"/>
      <c r="K1348" s="551"/>
      <c r="L1348" s="551"/>
      <c r="M1348" s="551"/>
      <c r="N1348" s="551"/>
      <c r="O1348" s="551"/>
      <c r="P1348" s="552"/>
      <c r="Q1348" s="553" t="s">
        <v>1031</v>
      </c>
      <c r="R1348" s="554"/>
      <c r="S1348" s="555" t="s">
        <v>1031</v>
      </c>
      <c r="T1348" s="556"/>
      <c r="U1348" s="133">
        <v>0.34</v>
      </c>
      <c r="V1348" s="43">
        <v>250</v>
      </c>
      <c r="W1348" s="40">
        <v>220</v>
      </c>
    </row>
    <row r="1349" spans="1:23" ht="33" customHeight="1" x14ac:dyDescent="0.25">
      <c r="A1349" s="228" t="s">
        <v>1894</v>
      </c>
      <c r="B1349" s="551" t="s">
        <v>397</v>
      </c>
      <c r="C1349" s="551"/>
      <c r="D1349" s="551"/>
      <c r="E1349" s="551"/>
      <c r="F1349" s="551"/>
      <c r="G1349" s="551"/>
      <c r="H1349" s="551"/>
      <c r="I1349" s="551"/>
      <c r="J1349" s="551"/>
      <c r="K1349" s="551"/>
      <c r="L1349" s="551"/>
      <c r="M1349" s="551"/>
      <c r="N1349" s="551"/>
      <c r="O1349" s="551"/>
      <c r="P1349" s="552"/>
      <c r="Q1349" s="553"/>
      <c r="R1349" s="554"/>
      <c r="S1349" s="555"/>
      <c r="T1349" s="556"/>
      <c r="U1349" s="133"/>
      <c r="V1349" s="184"/>
      <c r="W1349" s="40" t="s">
        <v>1039</v>
      </c>
    </row>
    <row r="1350" spans="1:23" ht="17.100000000000001" customHeight="1" x14ac:dyDescent="0.25">
      <c r="A1350" s="233"/>
      <c r="B1350" s="551" t="s">
        <v>1068</v>
      </c>
      <c r="C1350" s="551"/>
      <c r="D1350" s="551"/>
      <c r="E1350" s="551"/>
      <c r="F1350" s="551"/>
      <c r="G1350" s="551"/>
      <c r="H1350" s="551"/>
      <c r="I1350" s="551"/>
      <c r="J1350" s="551"/>
      <c r="K1350" s="551"/>
      <c r="L1350" s="551"/>
      <c r="M1350" s="551"/>
      <c r="N1350" s="551"/>
      <c r="O1350" s="551"/>
      <c r="P1350" s="552"/>
      <c r="Q1350" s="553" t="s">
        <v>1067</v>
      </c>
      <c r="R1350" s="554"/>
      <c r="S1350" s="555" t="s">
        <v>2148</v>
      </c>
      <c r="T1350" s="556"/>
      <c r="U1350" s="133">
        <v>0.52</v>
      </c>
      <c r="V1350" s="184">
        <v>380</v>
      </c>
      <c r="W1350" s="40">
        <v>320</v>
      </c>
    </row>
    <row r="1351" spans="1:23" ht="17.100000000000001" customHeight="1" x14ac:dyDescent="0.25">
      <c r="A1351" s="234"/>
      <c r="B1351" s="551" t="s">
        <v>1069</v>
      </c>
      <c r="C1351" s="551"/>
      <c r="D1351" s="551"/>
      <c r="E1351" s="551"/>
      <c r="F1351" s="551"/>
      <c r="G1351" s="551"/>
      <c r="H1351" s="551"/>
      <c r="I1351" s="551"/>
      <c r="J1351" s="551"/>
      <c r="K1351" s="551"/>
      <c r="L1351" s="551"/>
      <c r="M1351" s="551"/>
      <c r="N1351" s="551"/>
      <c r="O1351" s="551"/>
      <c r="P1351" s="552"/>
      <c r="Q1351" s="553" t="s">
        <v>1031</v>
      </c>
      <c r="R1351" s="554"/>
      <c r="S1351" s="555" t="s">
        <v>1032</v>
      </c>
      <c r="T1351" s="556"/>
      <c r="U1351" s="133">
        <v>0.84</v>
      </c>
      <c r="V1351" s="184">
        <v>610</v>
      </c>
      <c r="W1351" s="40">
        <v>530</v>
      </c>
    </row>
    <row r="1352" spans="1:23" ht="17.100000000000001" customHeight="1" x14ac:dyDescent="0.25">
      <c r="A1352" s="234"/>
      <c r="B1352" s="551" t="s">
        <v>1070</v>
      </c>
      <c r="C1352" s="551"/>
      <c r="D1352" s="551"/>
      <c r="E1352" s="551"/>
      <c r="F1352" s="551"/>
      <c r="G1352" s="551"/>
      <c r="H1352" s="551"/>
      <c r="I1352" s="551"/>
      <c r="J1352" s="551"/>
      <c r="K1352" s="551"/>
      <c r="L1352" s="551"/>
      <c r="M1352" s="551"/>
      <c r="N1352" s="551"/>
      <c r="O1352" s="551"/>
      <c r="P1352" s="552"/>
      <c r="Q1352" s="553" t="s">
        <v>1031</v>
      </c>
      <c r="R1352" s="554"/>
      <c r="S1352" s="555" t="s">
        <v>1031</v>
      </c>
      <c r="T1352" s="556"/>
      <c r="U1352" s="132">
        <v>1.05</v>
      </c>
      <c r="V1352" s="184">
        <v>760</v>
      </c>
      <c r="W1352" s="40">
        <v>660</v>
      </c>
    </row>
    <row r="1353" spans="1:23" ht="17.100000000000001" customHeight="1" x14ac:dyDescent="0.25">
      <c r="A1353" s="234"/>
      <c r="B1353" s="551" t="s">
        <v>1073</v>
      </c>
      <c r="C1353" s="551"/>
      <c r="D1353" s="551"/>
      <c r="E1353" s="551"/>
      <c r="F1353" s="551"/>
      <c r="G1353" s="551"/>
      <c r="H1353" s="551"/>
      <c r="I1353" s="551"/>
      <c r="J1353" s="551"/>
      <c r="K1353" s="551"/>
      <c r="L1353" s="551"/>
      <c r="M1353" s="551"/>
      <c r="N1353" s="551"/>
      <c r="O1353" s="551"/>
      <c r="P1353" s="552"/>
      <c r="Q1353" s="553" t="s">
        <v>1031</v>
      </c>
      <c r="R1353" s="554"/>
      <c r="S1353" s="555" t="s">
        <v>1031</v>
      </c>
      <c r="T1353" s="556"/>
      <c r="U1353" s="133">
        <v>0.94</v>
      </c>
      <c r="V1353" s="184">
        <v>680</v>
      </c>
      <c r="W1353" s="40">
        <v>580</v>
      </c>
    </row>
    <row r="1354" spans="1:23" ht="17.100000000000001" customHeight="1" x14ac:dyDescent="0.25">
      <c r="A1354" s="234"/>
      <c r="B1354" s="551" t="s">
        <v>1074</v>
      </c>
      <c r="C1354" s="551"/>
      <c r="D1354" s="551"/>
      <c r="E1354" s="551"/>
      <c r="F1354" s="551"/>
      <c r="G1354" s="551"/>
      <c r="H1354" s="551"/>
      <c r="I1354" s="551"/>
      <c r="J1354" s="551"/>
      <c r="K1354" s="551"/>
      <c r="L1354" s="551"/>
      <c r="M1354" s="551"/>
      <c r="N1354" s="551"/>
      <c r="O1354" s="551"/>
      <c r="P1354" s="552"/>
      <c r="Q1354" s="553" t="s">
        <v>1031</v>
      </c>
      <c r="R1354" s="554"/>
      <c r="S1354" s="555" t="s">
        <v>1031</v>
      </c>
      <c r="T1354" s="556"/>
      <c r="U1354" s="133">
        <v>0.73</v>
      </c>
      <c r="V1354" s="184">
        <v>530</v>
      </c>
      <c r="W1354" s="40">
        <v>450</v>
      </c>
    </row>
    <row r="1355" spans="1:23" ht="17.100000000000001" customHeight="1" x14ac:dyDescent="0.25">
      <c r="A1355" s="235"/>
      <c r="B1355" s="551" t="s">
        <v>1072</v>
      </c>
      <c r="C1355" s="551"/>
      <c r="D1355" s="551"/>
      <c r="E1355" s="551"/>
      <c r="F1355" s="551"/>
      <c r="G1355" s="551"/>
      <c r="H1355" s="551"/>
      <c r="I1355" s="551"/>
      <c r="J1355" s="551"/>
      <c r="K1355" s="551"/>
      <c r="L1355" s="551"/>
      <c r="M1355" s="551"/>
      <c r="N1355" s="551"/>
      <c r="O1355" s="551"/>
      <c r="P1355" s="552"/>
      <c r="Q1355" s="553" t="s">
        <v>1067</v>
      </c>
      <c r="R1355" s="554"/>
      <c r="S1355" s="555" t="s">
        <v>1031</v>
      </c>
      <c r="T1355" s="556"/>
      <c r="U1355" s="133">
        <v>0.34</v>
      </c>
      <c r="V1355" s="184">
        <v>250</v>
      </c>
      <c r="W1355" s="40">
        <v>220</v>
      </c>
    </row>
    <row r="1356" spans="1:23" ht="24" customHeight="1" x14ac:dyDescent="0.25">
      <c r="A1356" s="235"/>
      <c r="B1356" s="566" t="s">
        <v>398</v>
      </c>
      <c r="C1356" s="567"/>
      <c r="D1356" s="567"/>
      <c r="E1356" s="567"/>
      <c r="F1356" s="567"/>
      <c r="G1356" s="567"/>
      <c r="H1356" s="567"/>
      <c r="I1356" s="567"/>
      <c r="J1356" s="567"/>
      <c r="K1356" s="567"/>
      <c r="L1356" s="567"/>
      <c r="M1356" s="567"/>
      <c r="N1356" s="567"/>
      <c r="O1356" s="567"/>
      <c r="P1356" s="567"/>
      <c r="Q1356" s="567"/>
      <c r="R1356" s="567"/>
      <c r="S1356" s="567"/>
      <c r="T1356" s="567"/>
      <c r="U1356" s="567"/>
      <c r="V1356" s="567"/>
      <c r="W1356" s="568"/>
    </row>
    <row r="1357" spans="1:23" ht="63" customHeight="1" x14ac:dyDescent="0.25">
      <c r="A1357" s="215" t="s">
        <v>399</v>
      </c>
      <c r="B1357" s="569" t="s">
        <v>401</v>
      </c>
      <c r="C1357" s="569"/>
      <c r="D1357" s="569"/>
      <c r="E1357" s="569"/>
      <c r="F1357" s="569"/>
      <c r="G1357" s="569"/>
      <c r="H1357" s="569"/>
      <c r="I1357" s="569"/>
      <c r="J1357" s="569"/>
      <c r="K1357" s="569"/>
      <c r="L1357" s="569"/>
      <c r="M1357" s="569"/>
      <c r="N1357" s="569"/>
      <c r="O1357" s="569"/>
      <c r="P1357" s="570"/>
      <c r="Q1357" s="553" t="s">
        <v>1067</v>
      </c>
      <c r="R1357" s="554"/>
      <c r="S1357" s="555" t="s">
        <v>2130</v>
      </c>
      <c r="T1357" s="556"/>
      <c r="U1357" s="132">
        <v>0.64</v>
      </c>
      <c r="V1357" s="43">
        <v>390</v>
      </c>
      <c r="W1357" s="40">
        <v>330</v>
      </c>
    </row>
    <row r="1358" spans="1:23" ht="17.100000000000001" customHeight="1" x14ac:dyDescent="0.25">
      <c r="A1358" s="233" t="s">
        <v>400</v>
      </c>
      <c r="B1358" s="571" t="s">
        <v>402</v>
      </c>
      <c r="C1358" s="571"/>
      <c r="D1358" s="571"/>
      <c r="E1358" s="571"/>
      <c r="F1358" s="571"/>
      <c r="G1358" s="571"/>
      <c r="H1358" s="571"/>
      <c r="I1358" s="571"/>
      <c r="J1358" s="571"/>
      <c r="K1358" s="571"/>
      <c r="L1358" s="571"/>
      <c r="M1358" s="571"/>
      <c r="N1358" s="571"/>
      <c r="O1358" s="571"/>
      <c r="P1358" s="572"/>
      <c r="Q1358" s="553"/>
      <c r="R1358" s="554"/>
      <c r="S1358" s="555"/>
      <c r="T1358" s="556"/>
      <c r="U1358" s="132"/>
      <c r="V1358" s="43"/>
      <c r="W1358" s="40" t="s">
        <v>1039</v>
      </c>
    </row>
    <row r="1359" spans="1:23" ht="17.100000000000001" customHeight="1" x14ac:dyDescent="0.25">
      <c r="A1359" s="24"/>
      <c r="B1359" s="571" t="s">
        <v>1077</v>
      </c>
      <c r="C1359" s="571"/>
      <c r="D1359" s="571"/>
      <c r="E1359" s="571"/>
      <c r="F1359" s="571"/>
      <c r="G1359" s="571"/>
      <c r="H1359" s="571"/>
      <c r="I1359" s="571"/>
      <c r="J1359" s="571"/>
      <c r="K1359" s="571"/>
      <c r="L1359" s="571"/>
      <c r="M1359" s="571"/>
      <c r="N1359" s="571"/>
      <c r="O1359" s="571"/>
      <c r="P1359" s="572"/>
      <c r="Q1359" s="553" t="s">
        <v>1067</v>
      </c>
      <c r="R1359" s="554"/>
      <c r="S1359" s="555" t="s">
        <v>2130</v>
      </c>
      <c r="T1359" s="556"/>
      <c r="U1359" s="132">
        <v>0.11</v>
      </c>
      <c r="V1359" s="43">
        <v>60</v>
      </c>
      <c r="W1359" s="40">
        <v>50</v>
      </c>
    </row>
    <row r="1360" spans="1:23" ht="17.100000000000001" customHeight="1" x14ac:dyDescent="0.25">
      <c r="A1360" s="233"/>
      <c r="B1360" s="571" t="s">
        <v>1076</v>
      </c>
      <c r="C1360" s="571"/>
      <c r="D1360" s="571"/>
      <c r="E1360" s="571"/>
      <c r="F1360" s="571"/>
      <c r="G1360" s="571"/>
      <c r="H1360" s="571"/>
      <c r="I1360" s="571"/>
      <c r="J1360" s="571"/>
      <c r="K1360" s="571"/>
      <c r="L1360" s="571"/>
      <c r="M1360" s="571"/>
      <c r="N1360" s="571"/>
      <c r="O1360" s="571"/>
      <c r="P1360" s="572"/>
      <c r="Q1360" s="553" t="s">
        <v>1031</v>
      </c>
      <c r="R1360" s="554"/>
      <c r="S1360" s="555" t="s">
        <v>1032</v>
      </c>
      <c r="T1360" s="556"/>
      <c r="U1360" s="132">
        <v>0.43</v>
      </c>
      <c r="V1360" s="43">
        <v>260</v>
      </c>
      <c r="W1360" s="40">
        <v>230</v>
      </c>
    </row>
    <row r="1361" spans="1:23" ht="17.100000000000001" customHeight="1" x14ac:dyDescent="0.25">
      <c r="A1361" s="234"/>
      <c r="B1361" s="571" t="s">
        <v>1075</v>
      </c>
      <c r="C1361" s="571"/>
      <c r="D1361" s="571"/>
      <c r="E1361" s="571"/>
      <c r="F1361" s="571"/>
      <c r="G1361" s="571"/>
      <c r="H1361" s="571"/>
      <c r="I1361" s="571"/>
      <c r="J1361" s="571"/>
      <c r="K1361" s="571"/>
      <c r="L1361" s="571"/>
      <c r="M1361" s="571"/>
      <c r="N1361" s="571"/>
      <c r="O1361" s="571"/>
      <c r="P1361" s="572"/>
      <c r="Q1361" s="553" t="s">
        <v>1067</v>
      </c>
      <c r="R1361" s="554"/>
      <c r="S1361" s="555" t="s">
        <v>2149</v>
      </c>
      <c r="T1361" s="556"/>
      <c r="U1361" s="132">
        <v>0.64</v>
      </c>
      <c r="V1361" s="43">
        <v>390</v>
      </c>
      <c r="W1361" s="40">
        <v>330</v>
      </c>
    </row>
    <row r="1362" spans="1:23" ht="17.100000000000001" customHeight="1" x14ac:dyDescent="0.25">
      <c r="A1362" s="234"/>
      <c r="B1362" s="449" t="s">
        <v>1078</v>
      </c>
      <c r="C1362" s="449"/>
      <c r="D1362" s="449"/>
      <c r="E1362" s="449"/>
      <c r="F1362" s="449"/>
      <c r="G1362" s="449"/>
      <c r="H1362" s="449"/>
      <c r="I1362" s="449"/>
      <c r="J1362" s="449"/>
      <c r="K1362" s="449"/>
      <c r="L1362" s="449"/>
      <c r="M1362" s="449"/>
      <c r="N1362" s="449"/>
      <c r="O1362" s="449"/>
      <c r="P1362" s="423"/>
      <c r="Q1362" s="398" t="s">
        <v>1031</v>
      </c>
      <c r="R1362" s="413"/>
      <c r="S1362" s="475" t="s">
        <v>1032</v>
      </c>
      <c r="T1362" s="450"/>
      <c r="U1362" s="83">
        <v>0.54</v>
      </c>
      <c r="V1362" s="43">
        <v>330</v>
      </c>
      <c r="W1362" s="40">
        <v>280</v>
      </c>
    </row>
    <row r="1363" spans="1:23" ht="17.100000000000001" customHeight="1" x14ac:dyDescent="0.25">
      <c r="A1363" s="234"/>
      <c r="B1363" s="449" t="s">
        <v>1079</v>
      </c>
      <c r="C1363" s="449"/>
      <c r="D1363" s="449"/>
      <c r="E1363" s="449"/>
      <c r="F1363" s="449"/>
      <c r="G1363" s="449"/>
      <c r="H1363" s="449"/>
      <c r="I1363" s="449"/>
      <c r="J1363" s="449"/>
      <c r="K1363" s="449"/>
      <c r="L1363" s="449"/>
      <c r="M1363" s="449"/>
      <c r="N1363" s="449"/>
      <c r="O1363" s="449"/>
      <c r="P1363" s="423"/>
      <c r="Q1363" s="398" t="s">
        <v>1031</v>
      </c>
      <c r="R1363" s="413"/>
      <c r="S1363" s="475" t="s">
        <v>1031</v>
      </c>
      <c r="T1363" s="450"/>
      <c r="U1363" s="83">
        <v>0.32</v>
      </c>
      <c r="V1363" s="43">
        <v>200</v>
      </c>
      <c r="W1363" s="40">
        <v>170</v>
      </c>
    </row>
    <row r="1364" spans="1:23" ht="17.100000000000001" customHeight="1" x14ac:dyDescent="0.25">
      <c r="A1364" s="235"/>
      <c r="B1364" s="449" t="s">
        <v>1080</v>
      </c>
      <c r="C1364" s="449"/>
      <c r="D1364" s="449"/>
      <c r="E1364" s="449"/>
      <c r="F1364" s="449"/>
      <c r="G1364" s="449"/>
      <c r="H1364" s="449"/>
      <c r="I1364" s="449"/>
      <c r="J1364" s="449"/>
      <c r="K1364" s="449"/>
      <c r="L1364" s="449"/>
      <c r="M1364" s="449"/>
      <c r="N1364" s="449"/>
      <c r="O1364" s="449"/>
      <c r="P1364" s="423"/>
      <c r="Q1364" s="395" t="s">
        <v>1031</v>
      </c>
      <c r="R1364" s="574"/>
      <c r="S1364" s="575" t="s">
        <v>1031</v>
      </c>
      <c r="T1364" s="576"/>
      <c r="U1364" s="164">
        <v>0.04</v>
      </c>
      <c r="V1364" s="136">
        <v>30</v>
      </c>
      <c r="W1364" s="40">
        <v>20</v>
      </c>
    </row>
    <row r="1365" spans="1:23" ht="68.25" customHeight="1" x14ac:dyDescent="0.25">
      <c r="A1365" s="235"/>
      <c r="B1365" s="421" t="s">
        <v>2021</v>
      </c>
      <c r="C1365" s="421"/>
      <c r="D1365" s="421"/>
      <c r="E1365" s="421"/>
      <c r="F1365" s="421"/>
      <c r="G1365" s="421"/>
      <c r="H1365" s="421"/>
      <c r="I1365" s="421"/>
      <c r="J1365" s="421"/>
      <c r="K1365" s="421"/>
      <c r="L1365" s="421"/>
      <c r="M1365" s="421"/>
      <c r="N1365" s="421"/>
      <c r="O1365" s="421"/>
      <c r="P1365" s="448"/>
      <c r="Q1365" s="492"/>
      <c r="R1365" s="573"/>
      <c r="S1365" s="573"/>
      <c r="T1365" s="573"/>
      <c r="U1365" s="199"/>
      <c r="V1365" s="165"/>
      <c r="W1365" s="194"/>
    </row>
  </sheetData>
  <mergeCells count="4036">
    <mergeCell ref="B1365:P1365"/>
    <mergeCell ref="Q1365:R1365"/>
    <mergeCell ref="S1365:T1365"/>
    <mergeCell ref="B1363:P1363"/>
    <mergeCell ref="Q1363:R1363"/>
    <mergeCell ref="S1363:T1363"/>
    <mergeCell ref="B1364:P1364"/>
    <mergeCell ref="Q1364:R1364"/>
    <mergeCell ref="S1364:T1364"/>
    <mergeCell ref="B1361:P1361"/>
    <mergeCell ref="Q1361:R1361"/>
    <mergeCell ref="S1361:T1361"/>
    <mergeCell ref="B1362:P1362"/>
    <mergeCell ref="Q1362:R1362"/>
    <mergeCell ref="S1362:T1362"/>
    <mergeCell ref="B1359:P1359"/>
    <mergeCell ref="Q1359:R1359"/>
    <mergeCell ref="S1359:T1359"/>
    <mergeCell ref="B1360:P1360"/>
    <mergeCell ref="Q1360:R1360"/>
    <mergeCell ref="S1360:T1360"/>
    <mergeCell ref="B1356:W1356"/>
    <mergeCell ref="B1357:P1357"/>
    <mergeCell ref="Q1357:R1357"/>
    <mergeCell ref="S1357:T1357"/>
    <mergeCell ref="B1358:P1358"/>
    <mergeCell ref="Q1358:R1358"/>
    <mergeCell ref="S1358:T1358"/>
    <mergeCell ref="B1354:P1354"/>
    <mergeCell ref="Q1354:R1354"/>
    <mergeCell ref="S1354:T1354"/>
    <mergeCell ref="B1355:P1355"/>
    <mergeCell ref="Q1355:R1355"/>
    <mergeCell ref="S1355:T1355"/>
    <mergeCell ref="B1352:P1352"/>
    <mergeCell ref="Q1352:R1352"/>
    <mergeCell ref="S1352:T1352"/>
    <mergeCell ref="B1353:P1353"/>
    <mergeCell ref="Q1353:R1353"/>
    <mergeCell ref="S1353:T1353"/>
    <mergeCell ref="B1350:P1350"/>
    <mergeCell ref="Q1350:R1350"/>
    <mergeCell ref="S1350:T1350"/>
    <mergeCell ref="B1351:P1351"/>
    <mergeCell ref="Q1351:R1351"/>
    <mergeCell ref="S1351:T1351"/>
    <mergeCell ref="B1348:P1348"/>
    <mergeCell ref="Q1348:R1348"/>
    <mergeCell ref="S1348:T1348"/>
    <mergeCell ref="B1349:P1349"/>
    <mergeCell ref="Q1349:R1349"/>
    <mergeCell ref="S1349:T1349"/>
    <mergeCell ref="B1346:P1346"/>
    <mergeCell ref="Q1346:R1346"/>
    <mergeCell ref="S1346:T1346"/>
    <mergeCell ref="B1347:P1347"/>
    <mergeCell ref="Q1347:R1347"/>
    <mergeCell ref="S1347:T1347"/>
    <mergeCell ref="B1344:P1344"/>
    <mergeCell ref="Q1344:R1344"/>
    <mergeCell ref="S1344:T1344"/>
    <mergeCell ref="B1345:P1345"/>
    <mergeCell ref="Q1345:R1345"/>
    <mergeCell ref="S1345:T1345"/>
    <mergeCell ref="B1342:P1342"/>
    <mergeCell ref="Q1342:R1342"/>
    <mergeCell ref="S1342:T1342"/>
    <mergeCell ref="B1343:P1343"/>
    <mergeCell ref="Q1343:R1343"/>
    <mergeCell ref="S1343:T1343"/>
    <mergeCell ref="B1337:P1337"/>
    <mergeCell ref="Q1337:R1337"/>
    <mergeCell ref="S1337:T1337"/>
    <mergeCell ref="B1339:W1339"/>
    <mergeCell ref="B1340:W1340"/>
    <mergeCell ref="B1341:P1341"/>
    <mergeCell ref="Q1341:R1341"/>
    <mergeCell ref="S1341:T1341"/>
    <mergeCell ref="B1335:P1335"/>
    <mergeCell ref="Q1335:R1335"/>
    <mergeCell ref="S1335:T1335"/>
    <mergeCell ref="B1336:P1336"/>
    <mergeCell ref="Q1336:R1336"/>
    <mergeCell ref="S1336:T1336"/>
    <mergeCell ref="A1332:A1335"/>
    <mergeCell ref="B1332:P1332"/>
    <mergeCell ref="Q1332:R1332"/>
    <mergeCell ref="S1332:T1332"/>
    <mergeCell ref="B1333:P1333"/>
    <mergeCell ref="Q1333:R1333"/>
    <mergeCell ref="S1333:T1333"/>
    <mergeCell ref="B1334:P1334"/>
    <mergeCell ref="Q1334:R1334"/>
    <mergeCell ref="S1334:T1334"/>
    <mergeCell ref="B1330:P1330"/>
    <mergeCell ref="Q1330:R1330"/>
    <mergeCell ref="S1330:T1330"/>
    <mergeCell ref="B1331:P1331"/>
    <mergeCell ref="Q1331:R1331"/>
    <mergeCell ref="S1331:T1331"/>
    <mergeCell ref="B1327:P1327"/>
    <mergeCell ref="Q1327:R1327"/>
    <mergeCell ref="S1327:T1327"/>
    <mergeCell ref="A1328:A1331"/>
    <mergeCell ref="B1328:P1328"/>
    <mergeCell ref="Q1328:R1328"/>
    <mergeCell ref="S1328:T1328"/>
    <mergeCell ref="B1329:P1329"/>
    <mergeCell ref="Q1329:R1329"/>
    <mergeCell ref="S1329:T1329"/>
    <mergeCell ref="B1325:P1325"/>
    <mergeCell ref="Q1325:R1325"/>
    <mergeCell ref="S1325:T1325"/>
    <mergeCell ref="B1326:P1326"/>
    <mergeCell ref="Q1326:R1326"/>
    <mergeCell ref="S1326:T1326"/>
    <mergeCell ref="B1323:P1323"/>
    <mergeCell ref="Q1323:R1323"/>
    <mergeCell ref="S1323:T1323"/>
    <mergeCell ref="B1324:P1324"/>
    <mergeCell ref="Q1324:R1324"/>
    <mergeCell ref="S1324:T1324"/>
    <mergeCell ref="B1321:P1321"/>
    <mergeCell ref="Q1321:R1321"/>
    <mergeCell ref="S1321:T1321"/>
    <mergeCell ref="B1322:P1322"/>
    <mergeCell ref="Q1322:R1322"/>
    <mergeCell ref="S1322:T1322"/>
    <mergeCell ref="B1319:P1319"/>
    <mergeCell ref="Q1319:R1319"/>
    <mergeCell ref="S1319:T1319"/>
    <mergeCell ref="B1320:P1320"/>
    <mergeCell ref="Q1320:R1320"/>
    <mergeCell ref="S1320:T1320"/>
    <mergeCell ref="B1316:P1316"/>
    <mergeCell ref="Q1316:R1316"/>
    <mergeCell ref="S1316:T1316"/>
    <mergeCell ref="A1317:A1319"/>
    <mergeCell ref="B1317:P1317"/>
    <mergeCell ref="Q1317:R1317"/>
    <mergeCell ref="S1317:T1317"/>
    <mergeCell ref="B1318:P1318"/>
    <mergeCell ref="Q1318:R1318"/>
    <mergeCell ref="S1318:T1318"/>
    <mergeCell ref="S1313:T1313"/>
    <mergeCell ref="B1314:P1314"/>
    <mergeCell ref="Q1314:R1314"/>
    <mergeCell ref="S1314:T1314"/>
    <mergeCell ref="B1315:P1315"/>
    <mergeCell ref="Q1315:R1315"/>
    <mergeCell ref="S1315:T1315"/>
    <mergeCell ref="S1310:T1310"/>
    <mergeCell ref="A1311:A1316"/>
    <mergeCell ref="B1311:P1311"/>
    <mergeCell ref="Q1311:R1311"/>
    <mergeCell ref="S1311:T1311"/>
    <mergeCell ref="B1312:P1312"/>
    <mergeCell ref="Q1312:R1312"/>
    <mergeCell ref="S1312:T1312"/>
    <mergeCell ref="B1313:P1313"/>
    <mergeCell ref="Q1313:R1313"/>
    <mergeCell ref="S1307:T1307"/>
    <mergeCell ref="A1308:A1310"/>
    <mergeCell ref="B1308:P1308"/>
    <mergeCell ref="Q1308:R1308"/>
    <mergeCell ref="S1308:T1308"/>
    <mergeCell ref="B1309:P1309"/>
    <mergeCell ref="Q1309:R1309"/>
    <mergeCell ref="S1309:T1309"/>
    <mergeCell ref="B1310:P1310"/>
    <mergeCell ref="Q1310:R1310"/>
    <mergeCell ref="B1304:W1304"/>
    <mergeCell ref="A1305:A1307"/>
    <mergeCell ref="B1305:P1305"/>
    <mergeCell ref="Q1305:R1305"/>
    <mergeCell ref="S1305:T1305"/>
    <mergeCell ref="B1306:P1306"/>
    <mergeCell ref="Q1306:R1306"/>
    <mergeCell ref="S1306:T1306"/>
    <mergeCell ref="B1307:P1307"/>
    <mergeCell ref="Q1307:R1307"/>
    <mergeCell ref="B1302:P1302"/>
    <mergeCell ref="Q1302:R1302"/>
    <mergeCell ref="S1302:T1302"/>
    <mergeCell ref="B1303:P1303"/>
    <mergeCell ref="Q1303:R1303"/>
    <mergeCell ref="S1303:T1303"/>
    <mergeCell ref="B1300:P1300"/>
    <mergeCell ref="Q1300:R1300"/>
    <mergeCell ref="S1300:T1300"/>
    <mergeCell ref="B1301:P1301"/>
    <mergeCell ref="Q1301:R1301"/>
    <mergeCell ref="S1301:T1301"/>
    <mergeCell ref="B1298:P1298"/>
    <mergeCell ref="Q1298:R1298"/>
    <mergeCell ref="S1298:T1298"/>
    <mergeCell ref="B1299:P1299"/>
    <mergeCell ref="Q1299:R1299"/>
    <mergeCell ref="S1299:T1299"/>
    <mergeCell ref="B1296:P1296"/>
    <mergeCell ref="Q1296:R1296"/>
    <mergeCell ref="S1296:T1296"/>
    <mergeCell ref="B1297:P1297"/>
    <mergeCell ref="Q1297:R1297"/>
    <mergeCell ref="S1297:T1297"/>
    <mergeCell ref="B1294:P1294"/>
    <mergeCell ref="Q1294:R1294"/>
    <mergeCell ref="S1294:T1294"/>
    <mergeCell ref="B1295:P1295"/>
    <mergeCell ref="Q1295:R1295"/>
    <mergeCell ref="S1295:T1295"/>
    <mergeCell ref="B1292:P1292"/>
    <mergeCell ref="Q1292:R1292"/>
    <mergeCell ref="S1292:T1292"/>
    <mergeCell ref="B1293:P1293"/>
    <mergeCell ref="Q1293:R1293"/>
    <mergeCell ref="S1293:T1293"/>
    <mergeCell ref="B1290:P1290"/>
    <mergeCell ref="Q1290:R1290"/>
    <mergeCell ref="S1290:T1290"/>
    <mergeCell ref="B1291:P1291"/>
    <mergeCell ref="Q1291:R1291"/>
    <mergeCell ref="S1291:T1291"/>
    <mergeCell ref="B1288:P1288"/>
    <mergeCell ref="Q1288:R1288"/>
    <mergeCell ref="S1288:T1288"/>
    <mergeCell ref="B1289:P1289"/>
    <mergeCell ref="Q1289:R1289"/>
    <mergeCell ref="S1289:T1289"/>
    <mergeCell ref="B1286:P1286"/>
    <mergeCell ref="Q1286:R1286"/>
    <mergeCell ref="S1286:T1286"/>
    <mergeCell ref="B1287:P1287"/>
    <mergeCell ref="Q1287:R1287"/>
    <mergeCell ref="S1287:T1287"/>
    <mergeCell ref="B1284:P1284"/>
    <mergeCell ref="Q1284:R1284"/>
    <mergeCell ref="S1284:T1284"/>
    <mergeCell ref="B1285:P1285"/>
    <mergeCell ref="Q1285:R1285"/>
    <mergeCell ref="S1285:T1285"/>
    <mergeCell ref="B1282:P1282"/>
    <mergeCell ref="Q1282:R1282"/>
    <mergeCell ref="S1282:T1282"/>
    <mergeCell ref="B1283:P1283"/>
    <mergeCell ref="Q1283:R1283"/>
    <mergeCell ref="S1283:T1283"/>
    <mergeCell ref="B1280:P1280"/>
    <mergeCell ref="Q1280:R1280"/>
    <mergeCell ref="S1280:T1280"/>
    <mergeCell ref="B1281:P1281"/>
    <mergeCell ref="Q1281:R1281"/>
    <mergeCell ref="S1281:T1281"/>
    <mergeCell ref="B1278:P1278"/>
    <mergeCell ref="Q1278:R1278"/>
    <mergeCell ref="S1278:T1278"/>
    <mergeCell ref="B1279:P1279"/>
    <mergeCell ref="Q1279:R1279"/>
    <mergeCell ref="S1279:T1279"/>
    <mergeCell ref="B1276:P1276"/>
    <mergeCell ref="Q1276:R1276"/>
    <mergeCell ref="S1276:T1276"/>
    <mergeCell ref="B1277:P1277"/>
    <mergeCell ref="Q1277:R1277"/>
    <mergeCell ref="S1277:T1277"/>
    <mergeCell ref="B1274:P1274"/>
    <mergeCell ref="Q1274:R1274"/>
    <mergeCell ref="S1274:T1274"/>
    <mergeCell ref="B1275:P1275"/>
    <mergeCell ref="Q1275:R1275"/>
    <mergeCell ref="S1275:T1275"/>
    <mergeCell ref="B1272:P1272"/>
    <mergeCell ref="Q1272:R1272"/>
    <mergeCell ref="S1272:T1272"/>
    <mergeCell ref="B1273:P1273"/>
    <mergeCell ref="Q1273:R1273"/>
    <mergeCell ref="S1273:T1273"/>
    <mergeCell ref="B1270:P1270"/>
    <mergeCell ref="Q1270:R1270"/>
    <mergeCell ref="S1270:T1270"/>
    <mergeCell ref="B1271:P1271"/>
    <mergeCell ref="Q1271:R1271"/>
    <mergeCell ref="S1271:T1271"/>
    <mergeCell ref="B1268:P1268"/>
    <mergeCell ref="Q1268:R1268"/>
    <mergeCell ref="S1268:T1268"/>
    <mergeCell ref="B1269:P1269"/>
    <mergeCell ref="Q1269:R1269"/>
    <mergeCell ref="S1269:T1269"/>
    <mergeCell ref="B1266:P1266"/>
    <mergeCell ref="Q1266:R1266"/>
    <mergeCell ref="S1266:T1266"/>
    <mergeCell ref="B1267:P1267"/>
    <mergeCell ref="Q1267:R1267"/>
    <mergeCell ref="S1267:T1267"/>
    <mergeCell ref="B1264:P1264"/>
    <mergeCell ref="Q1264:R1264"/>
    <mergeCell ref="S1264:T1264"/>
    <mergeCell ref="B1265:P1265"/>
    <mergeCell ref="Q1265:R1265"/>
    <mergeCell ref="S1265:T1265"/>
    <mergeCell ref="B1262:P1262"/>
    <mergeCell ref="Q1262:R1262"/>
    <mergeCell ref="S1262:T1262"/>
    <mergeCell ref="B1263:P1263"/>
    <mergeCell ref="Q1263:R1263"/>
    <mergeCell ref="S1263:T1263"/>
    <mergeCell ref="B1260:P1260"/>
    <mergeCell ref="Q1260:R1260"/>
    <mergeCell ref="S1260:T1260"/>
    <mergeCell ref="B1261:P1261"/>
    <mergeCell ref="Q1261:R1261"/>
    <mergeCell ref="S1261:T1261"/>
    <mergeCell ref="B1258:P1258"/>
    <mergeCell ref="Q1258:R1258"/>
    <mergeCell ref="S1258:T1258"/>
    <mergeCell ref="B1259:P1259"/>
    <mergeCell ref="Q1259:R1259"/>
    <mergeCell ref="S1259:T1259"/>
    <mergeCell ref="B1256:P1256"/>
    <mergeCell ref="Q1256:R1256"/>
    <mergeCell ref="S1256:T1256"/>
    <mergeCell ref="B1257:P1257"/>
    <mergeCell ref="Q1257:R1257"/>
    <mergeCell ref="S1257:T1257"/>
    <mergeCell ref="B1254:P1254"/>
    <mergeCell ref="Q1254:R1254"/>
    <mergeCell ref="S1254:T1254"/>
    <mergeCell ref="B1255:P1255"/>
    <mergeCell ref="Q1255:R1255"/>
    <mergeCell ref="S1255:T1255"/>
    <mergeCell ref="B1252:P1252"/>
    <mergeCell ref="Q1252:R1252"/>
    <mergeCell ref="S1252:T1252"/>
    <mergeCell ref="B1253:P1253"/>
    <mergeCell ref="Q1253:R1253"/>
    <mergeCell ref="S1253:T1253"/>
    <mergeCell ref="B1250:P1250"/>
    <mergeCell ref="Q1250:R1250"/>
    <mergeCell ref="S1250:T1250"/>
    <mergeCell ref="B1251:P1251"/>
    <mergeCell ref="Q1251:R1251"/>
    <mergeCell ref="S1251:T1251"/>
    <mergeCell ref="B1248:P1248"/>
    <mergeCell ref="Q1248:R1248"/>
    <mergeCell ref="S1248:T1248"/>
    <mergeCell ref="B1249:P1249"/>
    <mergeCell ref="Q1249:R1249"/>
    <mergeCell ref="S1249:T1249"/>
    <mergeCell ref="B1246:P1246"/>
    <mergeCell ref="Q1246:R1246"/>
    <mergeCell ref="S1246:T1246"/>
    <mergeCell ref="B1247:P1247"/>
    <mergeCell ref="Q1247:R1247"/>
    <mergeCell ref="S1247:T1247"/>
    <mergeCell ref="B1244:P1244"/>
    <mergeCell ref="Q1244:R1244"/>
    <mergeCell ref="S1244:T1244"/>
    <mergeCell ref="B1245:P1245"/>
    <mergeCell ref="Q1245:R1245"/>
    <mergeCell ref="S1245:T1245"/>
    <mergeCell ref="B1242:P1242"/>
    <mergeCell ref="Q1242:R1242"/>
    <mergeCell ref="S1242:T1242"/>
    <mergeCell ref="B1243:P1243"/>
    <mergeCell ref="Q1243:R1243"/>
    <mergeCell ref="S1243:T1243"/>
    <mergeCell ref="B1240:P1240"/>
    <mergeCell ref="Q1240:R1240"/>
    <mergeCell ref="S1240:T1240"/>
    <mergeCell ref="B1241:P1241"/>
    <mergeCell ref="Q1241:R1241"/>
    <mergeCell ref="S1241:T1241"/>
    <mergeCell ref="B1238:P1238"/>
    <mergeCell ref="Q1238:R1238"/>
    <mergeCell ref="S1238:T1238"/>
    <mergeCell ref="B1239:P1239"/>
    <mergeCell ref="Q1239:R1239"/>
    <mergeCell ref="S1239:T1239"/>
    <mergeCell ref="B1236:P1236"/>
    <mergeCell ref="Q1236:R1236"/>
    <mergeCell ref="S1236:T1236"/>
    <mergeCell ref="B1237:P1237"/>
    <mergeCell ref="Q1237:R1237"/>
    <mergeCell ref="S1237:T1237"/>
    <mergeCell ref="B1234:P1234"/>
    <mergeCell ref="Q1234:R1234"/>
    <mergeCell ref="S1234:T1234"/>
    <mergeCell ref="B1235:P1235"/>
    <mergeCell ref="Q1235:R1235"/>
    <mergeCell ref="S1235:T1235"/>
    <mergeCell ref="B1232:P1232"/>
    <mergeCell ref="Q1232:R1232"/>
    <mergeCell ref="S1232:T1232"/>
    <mergeCell ref="B1233:P1233"/>
    <mergeCell ref="Q1233:R1233"/>
    <mergeCell ref="S1233:T1233"/>
    <mergeCell ref="B1230:P1230"/>
    <mergeCell ref="Q1230:R1230"/>
    <mergeCell ref="S1230:T1230"/>
    <mergeCell ref="B1231:P1231"/>
    <mergeCell ref="Q1231:R1231"/>
    <mergeCell ref="S1231:T1231"/>
    <mergeCell ref="B1228:P1228"/>
    <mergeCell ref="Q1228:R1228"/>
    <mergeCell ref="S1228:T1228"/>
    <mergeCell ref="B1229:P1229"/>
    <mergeCell ref="Q1229:R1229"/>
    <mergeCell ref="S1229:T1229"/>
    <mergeCell ref="B1226:P1226"/>
    <mergeCell ref="Q1226:R1226"/>
    <mergeCell ref="S1226:T1226"/>
    <mergeCell ref="B1227:P1227"/>
    <mergeCell ref="Q1227:R1227"/>
    <mergeCell ref="S1227:T1227"/>
    <mergeCell ref="B1224:P1224"/>
    <mergeCell ref="Q1224:R1224"/>
    <mergeCell ref="S1224:T1224"/>
    <mergeCell ref="B1225:P1225"/>
    <mergeCell ref="Q1225:R1225"/>
    <mergeCell ref="S1225:T1225"/>
    <mergeCell ref="B1222:P1222"/>
    <mergeCell ref="Q1222:R1222"/>
    <mergeCell ref="S1222:T1222"/>
    <mergeCell ref="B1223:P1223"/>
    <mergeCell ref="Q1223:R1223"/>
    <mergeCell ref="S1223:T1223"/>
    <mergeCell ref="B1220:P1220"/>
    <mergeCell ref="Q1220:R1220"/>
    <mergeCell ref="S1220:T1220"/>
    <mergeCell ref="B1221:P1221"/>
    <mergeCell ref="Q1221:R1221"/>
    <mergeCell ref="S1221:T1221"/>
    <mergeCell ref="B1218:P1218"/>
    <mergeCell ref="Q1218:R1218"/>
    <mergeCell ref="S1218:T1218"/>
    <mergeCell ref="B1219:P1219"/>
    <mergeCell ref="Q1219:R1219"/>
    <mergeCell ref="S1219:T1219"/>
    <mergeCell ref="B1216:P1216"/>
    <mergeCell ref="Q1216:R1216"/>
    <mergeCell ref="S1216:T1216"/>
    <mergeCell ref="B1217:P1217"/>
    <mergeCell ref="Q1217:R1217"/>
    <mergeCell ref="S1217:T1217"/>
    <mergeCell ref="B1214:P1214"/>
    <mergeCell ref="Q1214:R1214"/>
    <mergeCell ref="S1214:T1214"/>
    <mergeCell ref="B1215:P1215"/>
    <mergeCell ref="Q1215:R1215"/>
    <mergeCell ref="S1215:T1215"/>
    <mergeCell ref="B1212:P1212"/>
    <mergeCell ref="Q1212:R1212"/>
    <mergeCell ref="S1212:T1212"/>
    <mergeCell ref="B1213:P1213"/>
    <mergeCell ref="Q1213:R1213"/>
    <mergeCell ref="S1213:T1213"/>
    <mergeCell ref="B1210:P1210"/>
    <mergeCell ref="Q1210:R1210"/>
    <mergeCell ref="S1210:T1210"/>
    <mergeCell ref="B1211:P1211"/>
    <mergeCell ref="Q1211:R1211"/>
    <mergeCell ref="S1211:T1211"/>
    <mergeCell ref="B1208:P1208"/>
    <mergeCell ref="Q1208:R1208"/>
    <mergeCell ref="S1208:T1208"/>
    <mergeCell ref="B1209:P1209"/>
    <mergeCell ref="Q1209:R1209"/>
    <mergeCell ref="S1209:T1209"/>
    <mergeCell ref="B1206:P1206"/>
    <mergeCell ref="Q1206:R1206"/>
    <mergeCell ref="S1206:T1206"/>
    <mergeCell ref="B1207:P1207"/>
    <mergeCell ref="Q1207:R1207"/>
    <mergeCell ref="S1207:T1207"/>
    <mergeCell ref="B1204:P1204"/>
    <mergeCell ref="Q1204:R1204"/>
    <mergeCell ref="S1204:T1204"/>
    <mergeCell ref="B1205:P1205"/>
    <mergeCell ref="Q1205:R1205"/>
    <mergeCell ref="S1205:T1205"/>
    <mergeCell ref="B1202:P1202"/>
    <mergeCell ref="Q1202:R1202"/>
    <mergeCell ref="S1202:T1202"/>
    <mergeCell ref="B1203:P1203"/>
    <mergeCell ref="Q1203:R1203"/>
    <mergeCell ref="S1203:T1203"/>
    <mergeCell ref="B1200:P1200"/>
    <mergeCell ref="Q1200:R1200"/>
    <mergeCell ref="S1200:T1200"/>
    <mergeCell ref="B1201:P1201"/>
    <mergeCell ref="Q1201:R1201"/>
    <mergeCell ref="S1201:T1201"/>
    <mergeCell ref="B1198:P1198"/>
    <mergeCell ref="Q1198:R1198"/>
    <mergeCell ref="S1198:T1198"/>
    <mergeCell ref="B1199:P1199"/>
    <mergeCell ref="Q1199:R1199"/>
    <mergeCell ref="S1199:T1199"/>
    <mergeCell ref="B1196:P1196"/>
    <mergeCell ref="Q1196:R1196"/>
    <mergeCell ref="S1196:T1196"/>
    <mergeCell ref="B1197:P1197"/>
    <mergeCell ref="Q1197:R1197"/>
    <mergeCell ref="S1197:T1197"/>
    <mergeCell ref="B1194:P1194"/>
    <mergeCell ref="Q1194:R1194"/>
    <mergeCell ref="S1194:T1194"/>
    <mergeCell ref="B1195:P1195"/>
    <mergeCell ref="Q1195:R1195"/>
    <mergeCell ref="S1195:T1195"/>
    <mergeCell ref="B1192:P1192"/>
    <mergeCell ref="Q1192:R1192"/>
    <mergeCell ref="S1192:T1192"/>
    <mergeCell ref="B1193:P1193"/>
    <mergeCell ref="Q1193:R1193"/>
    <mergeCell ref="S1193:T1193"/>
    <mergeCell ref="B1190:P1190"/>
    <mergeCell ref="Q1190:R1190"/>
    <mergeCell ref="S1190:T1190"/>
    <mergeCell ref="B1191:P1191"/>
    <mergeCell ref="Q1191:R1191"/>
    <mergeCell ref="S1191:T1191"/>
    <mergeCell ref="B1188:P1188"/>
    <mergeCell ref="Q1188:R1188"/>
    <mergeCell ref="S1188:T1188"/>
    <mergeCell ref="B1189:P1189"/>
    <mergeCell ref="Q1189:R1189"/>
    <mergeCell ref="S1189:T1189"/>
    <mergeCell ref="B1186:P1186"/>
    <mergeCell ref="Q1186:R1186"/>
    <mergeCell ref="S1186:T1186"/>
    <mergeCell ref="B1187:P1187"/>
    <mergeCell ref="Q1187:R1187"/>
    <mergeCell ref="S1187:T1187"/>
    <mergeCell ref="B1184:P1184"/>
    <mergeCell ref="Q1184:R1184"/>
    <mergeCell ref="S1184:T1184"/>
    <mergeCell ref="B1185:P1185"/>
    <mergeCell ref="Q1185:R1185"/>
    <mergeCell ref="S1185:T1185"/>
    <mergeCell ref="B1182:P1182"/>
    <mergeCell ref="Q1182:R1182"/>
    <mergeCell ref="S1182:T1182"/>
    <mergeCell ref="B1183:P1183"/>
    <mergeCell ref="Q1183:R1183"/>
    <mergeCell ref="S1183:T1183"/>
    <mergeCell ref="B1180:P1180"/>
    <mergeCell ref="Q1180:R1180"/>
    <mergeCell ref="S1180:T1180"/>
    <mergeCell ref="B1181:P1181"/>
    <mergeCell ref="Q1181:R1181"/>
    <mergeCell ref="S1181:T1181"/>
    <mergeCell ref="B1178:P1178"/>
    <mergeCell ref="Q1178:R1178"/>
    <mergeCell ref="S1178:T1178"/>
    <mergeCell ref="B1179:P1179"/>
    <mergeCell ref="Q1179:R1179"/>
    <mergeCell ref="S1179:T1179"/>
    <mergeCell ref="B1176:P1176"/>
    <mergeCell ref="Q1176:R1176"/>
    <mergeCell ref="S1176:T1176"/>
    <mergeCell ref="B1177:P1177"/>
    <mergeCell ref="Q1177:R1177"/>
    <mergeCell ref="S1177:T1177"/>
    <mergeCell ref="B1174:P1174"/>
    <mergeCell ref="Q1174:R1174"/>
    <mergeCell ref="S1174:T1174"/>
    <mergeCell ref="B1175:P1175"/>
    <mergeCell ref="Q1175:R1175"/>
    <mergeCell ref="S1175:T1175"/>
    <mergeCell ref="B1172:P1172"/>
    <mergeCell ref="Q1172:R1172"/>
    <mergeCell ref="S1172:T1172"/>
    <mergeCell ref="B1173:P1173"/>
    <mergeCell ref="Q1173:R1173"/>
    <mergeCell ref="S1173:T1173"/>
    <mergeCell ref="B1170:P1170"/>
    <mergeCell ref="Q1170:R1170"/>
    <mergeCell ref="S1170:T1170"/>
    <mergeCell ref="B1171:P1171"/>
    <mergeCell ref="Q1171:R1171"/>
    <mergeCell ref="S1171:T1171"/>
    <mergeCell ref="B1168:P1168"/>
    <mergeCell ref="Q1168:R1168"/>
    <mergeCell ref="S1168:T1168"/>
    <mergeCell ref="B1169:P1169"/>
    <mergeCell ref="Q1169:R1169"/>
    <mergeCell ref="S1169:T1169"/>
    <mergeCell ref="B1166:P1166"/>
    <mergeCell ref="Q1166:R1166"/>
    <mergeCell ref="S1166:T1166"/>
    <mergeCell ref="B1167:P1167"/>
    <mergeCell ref="Q1167:R1167"/>
    <mergeCell ref="S1167:T1167"/>
    <mergeCell ref="B1164:P1164"/>
    <mergeCell ref="Q1164:R1164"/>
    <mergeCell ref="S1164:T1164"/>
    <mergeCell ref="B1165:P1165"/>
    <mergeCell ref="Q1165:R1165"/>
    <mergeCell ref="S1165:T1165"/>
    <mergeCell ref="B1162:P1162"/>
    <mergeCell ref="Q1162:R1162"/>
    <mergeCell ref="S1162:T1162"/>
    <mergeCell ref="B1163:P1163"/>
    <mergeCell ref="Q1163:R1163"/>
    <mergeCell ref="S1163:T1163"/>
    <mergeCell ref="B1160:P1160"/>
    <mergeCell ref="Q1160:R1160"/>
    <mergeCell ref="S1160:T1160"/>
    <mergeCell ref="B1161:P1161"/>
    <mergeCell ref="Q1161:R1161"/>
    <mergeCell ref="S1161:T1161"/>
    <mergeCell ref="B1158:P1158"/>
    <mergeCell ref="Q1158:R1158"/>
    <mergeCell ref="S1158:T1158"/>
    <mergeCell ref="B1159:P1159"/>
    <mergeCell ref="Q1159:R1159"/>
    <mergeCell ref="S1159:T1159"/>
    <mergeCell ref="B1156:P1156"/>
    <mergeCell ref="Q1156:R1156"/>
    <mergeCell ref="S1156:T1156"/>
    <mergeCell ref="B1157:P1157"/>
    <mergeCell ref="Q1157:R1157"/>
    <mergeCell ref="S1157:T1157"/>
    <mergeCell ref="B1154:P1154"/>
    <mergeCell ref="Q1154:R1154"/>
    <mergeCell ref="S1154:T1154"/>
    <mergeCell ref="B1155:P1155"/>
    <mergeCell ref="Q1155:R1155"/>
    <mergeCell ref="S1155:T1155"/>
    <mergeCell ref="B1152:P1152"/>
    <mergeCell ref="Q1152:R1152"/>
    <mergeCell ref="S1152:T1152"/>
    <mergeCell ref="B1153:P1153"/>
    <mergeCell ref="Q1153:R1153"/>
    <mergeCell ref="S1153:T1153"/>
    <mergeCell ref="B1150:P1150"/>
    <mergeCell ref="Q1150:R1150"/>
    <mergeCell ref="S1150:T1150"/>
    <mergeCell ref="B1151:P1151"/>
    <mergeCell ref="Q1151:R1151"/>
    <mergeCell ref="S1151:T1151"/>
    <mergeCell ref="B1148:P1148"/>
    <mergeCell ref="Q1148:R1148"/>
    <mergeCell ref="S1148:T1148"/>
    <mergeCell ref="B1149:P1149"/>
    <mergeCell ref="Q1149:R1149"/>
    <mergeCell ref="S1149:T1149"/>
    <mergeCell ref="B1146:P1146"/>
    <mergeCell ref="Q1146:R1146"/>
    <mergeCell ref="S1146:T1146"/>
    <mergeCell ref="B1147:P1147"/>
    <mergeCell ref="Q1147:R1147"/>
    <mergeCell ref="S1147:T1147"/>
    <mergeCell ref="B1144:P1144"/>
    <mergeCell ref="Q1144:R1144"/>
    <mergeCell ref="S1144:T1144"/>
    <mergeCell ref="B1145:P1145"/>
    <mergeCell ref="Q1145:R1145"/>
    <mergeCell ref="S1145:T1145"/>
    <mergeCell ref="B1142:P1142"/>
    <mergeCell ref="Q1142:R1142"/>
    <mergeCell ref="S1142:T1142"/>
    <mergeCell ref="B1143:P1143"/>
    <mergeCell ref="Q1143:R1143"/>
    <mergeCell ref="S1143:T1143"/>
    <mergeCell ref="B1140:P1140"/>
    <mergeCell ref="Q1140:R1140"/>
    <mergeCell ref="S1140:T1140"/>
    <mergeCell ref="B1141:P1141"/>
    <mergeCell ref="Q1141:R1141"/>
    <mergeCell ref="S1141:T1141"/>
    <mergeCell ref="B1138:P1138"/>
    <mergeCell ref="Q1138:R1138"/>
    <mergeCell ref="S1138:T1138"/>
    <mergeCell ref="B1139:P1139"/>
    <mergeCell ref="Q1139:R1139"/>
    <mergeCell ref="S1139:T1139"/>
    <mergeCell ref="B1136:P1136"/>
    <mergeCell ref="Q1136:R1136"/>
    <mergeCell ref="S1136:T1136"/>
    <mergeCell ref="B1137:P1137"/>
    <mergeCell ref="Q1137:R1137"/>
    <mergeCell ref="S1137:T1137"/>
    <mergeCell ref="B1134:P1134"/>
    <mergeCell ref="Q1134:R1134"/>
    <mergeCell ref="S1134:T1134"/>
    <mergeCell ref="B1135:P1135"/>
    <mergeCell ref="Q1135:R1135"/>
    <mergeCell ref="S1135:T1135"/>
    <mergeCell ref="B1132:P1132"/>
    <mergeCell ref="Q1132:R1132"/>
    <mergeCell ref="S1132:T1132"/>
    <mergeCell ref="B1133:P1133"/>
    <mergeCell ref="Q1133:R1133"/>
    <mergeCell ref="S1133:T1133"/>
    <mergeCell ref="B1130:P1130"/>
    <mergeCell ref="Q1130:R1130"/>
    <mergeCell ref="S1130:T1130"/>
    <mergeCell ref="B1131:P1131"/>
    <mergeCell ref="Q1131:R1131"/>
    <mergeCell ref="S1131:T1131"/>
    <mergeCell ref="B1128:P1128"/>
    <mergeCell ref="Q1128:R1128"/>
    <mergeCell ref="S1128:T1128"/>
    <mergeCell ref="B1129:P1129"/>
    <mergeCell ref="Q1129:R1129"/>
    <mergeCell ref="S1129:T1129"/>
    <mergeCell ref="B1126:P1126"/>
    <mergeCell ref="Q1126:R1126"/>
    <mergeCell ref="S1126:T1126"/>
    <mergeCell ref="B1127:P1127"/>
    <mergeCell ref="Q1127:R1127"/>
    <mergeCell ref="S1127:T1127"/>
    <mergeCell ref="B1124:P1124"/>
    <mergeCell ref="Q1124:R1124"/>
    <mergeCell ref="S1124:T1124"/>
    <mergeCell ref="B1125:P1125"/>
    <mergeCell ref="Q1125:R1125"/>
    <mergeCell ref="S1125:T1125"/>
    <mergeCell ref="B1122:P1122"/>
    <mergeCell ref="Q1122:R1122"/>
    <mergeCell ref="S1122:T1122"/>
    <mergeCell ref="B1123:P1123"/>
    <mergeCell ref="Q1123:R1123"/>
    <mergeCell ref="S1123:T1123"/>
    <mergeCell ref="B1120:P1120"/>
    <mergeCell ref="Q1120:R1120"/>
    <mergeCell ref="S1120:T1120"/>
    <mergeCell ref="B1121:P1121"/>
    <mergeCell ref="Q1121:R1121"/>
    <mergeCell ref="S1121:T1121"/>
    <mergeCell ref="B1118:P1118"/>
    <mergeCell ref="Q1118:R1118"/>
    <mergeCell ref="S1118:T1118"/>
    <mergeCell ref="B1119:P1119"/>
    <mergeCell ref="Q1119:R1119"/>
    <mergeCell ref="S1119:T1119"/>
    <mergeCell ref="B1116:P1116"/>
    <mergeCell ref="Q1116:R1116"/>
    <mergeCell ref="S1116:T1116"/>
    <mergeCell ref="B1117:P1117"/>
    <mergeCell ref="Q1117:R1117"/>
    <mergeCell ref="S1117:T1117"/>
    <mergeCell ref="B1114:P1114"/>
    <mergeCell ref="Q1114:R1114"/>
    <mergeCell ref="S1114:T1114"/>
    <mergeCell ref="B1115:P1115"/>
    <mergeCell ref="Q1115:R1115"/>
    <mergeCell ref="S1115:T1115"/>
    <mergeCell ref="B1112:P1112"/>
    <mergeCell ref="Q1112:R1112"/>
    <mergeCell ref="S1112:T1112"/>
    <mergeCell ref="B1113:P1113"/>
    <mergeCell ref="Q1113:R1113"/>
    <mergeCell ref="S1113:T1113"/>
    <mergeCell ref="B1110:P1110"/>
    <mergeCell ref="Q1110:R1110"/>
    <mergeCell ref="S1110:T1110"/>
    <mergeCell ref="B1111:P1111"/>
    <mergeCell ref="Q1111:R1111"/>
    <mergeCell ref="S1111:T1111"/>
    <mergeCell ref="B1108:P1108"/>
    <mergeCell ref="Q1108:R1108"/>
    <mergeCell ref="S1108:T1108"/>
    <mergeCell ref="B1109:P1109"/>
    <mergeCell ref="Q1109:R1109"/>
    <mergeCell ref="S1109:T1109"/>
    <mergeCell ref="B1106:P1106"/>
    <mergeCell ref="Q1106:R1106"/>
    <mergeCell ref="S1106:T1106"/>
    <mergeCell ref="B1107:P1107"/>
    <mergeCell ref="Q1107:R1107"/>
    <mergeCell ref="S1107:T1107"/>
    <mergeCell ref="B1104:P1104"/>
    <mergeCell ref="Q1104:R1104"/>
    <mergeCell ref="S1104:T1104"/>
    <mergeCell ref="B1105:P1105"/>
    <mergeCell ref="Q1105:R1105"/>
    <mergeCell ref="S1105:T1105"/>
    <mergeCell ref="B1102:P1102"/>
    <mergeCell ref="Q1102:R1102"/>
    <mergeCell ref="S1102:T1102"/>
    <mergeCell ref="B1103:P1103"/>
    <mergeCell ref="Q1103:R1103"/>
    <mergeCell ref="S1103:T1103"/>
    <mergeCell ref="B1100:P1100"/>
    <mergeCell ref="Q1100:R1100"/>
    <mergeCell ref="S1100:T1100"/>
    <mergeCell ref="B1101:P1101"/>
    <mergeCell ref="Q1101:R1101"/>
    <mergeCell ref="S1101:T1101"/>
    <mergeCell ref="B1098:P1098"/>
    <mergeCell ref="Q1098:R1098"/>
    <mergeCell ref="S1098:T1098"/>
    <mergeCell ref="B1099:P1099"/>
    <mergeCell ref="Q1099:R1099"/>
    <mergeCell ref="S1099:T1099"/>
    <mergeCell ref="B1096:P1096"/>
    <mergeCell ref="Q1096:R1096"/>
    <mergeCell ref="S1096:T1096"/>
    <mergeCell ref="B1097:P1097"/>
    <mergeCell ref="Q1097:R1097"/>
    <mergeCell ref="S1097:T1097"/>
    <mergeCell ref="B1094:P1094"/>
    <mergeCell ref="Q1094:R1094"/>
    <mergeCell ref="S1094:T1094"/>
    <mergeCell ref="B1095:P1095"/>
    <mergeCell ref="Q1095:R1095"/>
    <mergeCell ref="S1095:T1095"/>
    <mergeCell ref="B1092:P1092"/>
    <mergeCell ref="Q1092:R1092"/>
    <mergeCell ref="S1092:T1092"/>
    <mergeCell ref="B1093:P1093"/>
    <mergeCell ref="Q1093:R1093"/>
    <mergeCell ref="S1093:T1093"/>
    <mergeCell ref="B1090:P1090"/>
    <mergeCell ref="Q1090:R1090"/>
    <mergeCell ref="S1090:T1090"/>
    <mergeCell ref="B1091:P1091"/>
    <mergeCell ref="Q1091:R1091"/>
    <mergeCell ref="S1091:T1091"/>
    <mergeCell ref="B1088:P1088"/>
    <mergeCell ref="Q1088:R1088"/>
    <mergeCell ref="S1088:T1088"/>
    <mergeCell ref="B1089:P1089"/>
    <mergeCell ref="Q1089:R1089"/>
    <mergeCell ref="S1089:T1089"/>
    <mergeCell ref="B1086:P1086"/>
    <mergeCell ref="Q1086:R1086"/>
    <mergeCell ref="S1086:T1086"/>
    <mergeCell ref="B1087:P1087"/>
    <mergeCell ref="Q1087:R1087"/>
    <mergeCell ref="S1087:T1087"/>
    <mergeCell ref="B1084:P1084"/>
    <mergeCell ref="Q1084:R1084"/>
    <mergeCell ref="S1084:T1084"/>
    <mergeCell ref="B1085:P1085"/>
    <mergeCell ref="Q1085:R1085"/>
    <mergeCell ref="S1085:T1085"/>
    <mergeCell ref="B1082:P1082"/>
    <mergeCell ref="Q1082:R1082"/>
    <mergeCell ref="S1082:T1082"/>
    <mergeCell ref="B1083:P1083"/>
    <mergeCell ref="Q1083:R1083"/>
    <mergeCell ref="S1083:T1083"/>
    <mergeCell ref="B1080:P1080"/>
    <mergeCell ref="Q1080:R1080"/>
    <mergeCell ref="S1080:T1080"/>
    <mergeCell ref="B1081:P1081"/>
    <mergeCell ref="Q1081:R1081"/>
    <mergeCell ref="S1081:T1081"/>
    <mergeCell ref="B1078:P1078"/>
    <mergeCell ref="Q1078:R1078"/>
    <mergeCell ref="S1078:T1078"/>
    <mergeCell ref="B1079:P1079"/>
    <mergeCell ref="Q1079:R1079"/>
    <mergeCell ref="S1079:T1079"/>
    <mergeCell ref="B1076:P1076"/>
    <mergeCell ref="Q1076:R1076"/>
    <mergeCell ref="S1076:T1076"/>
    <mergeCell ref="B1077:P1077"/>
    <mergeCell ref="Q1077:R1077"/>
    <mergeCell ref="S1077:T1077"/>
    <mergeCell ref="B1074:P1074"/>
    <mergeCell ref="Q1074:R1074"/>
    <mergeCell ref="S1074:T1074"/>
    <mergeCell ref="B1075:P1075"/>
    <mergeCell ref="Q1075:R1075"/>
    <mergeCell ref="S1075:T1075"/>
    <mergeCell ref="B1072:P1072"/>
    <mergeCell ref="Q1072:R1072"/>
    <mergeCell ref="S1072:T1072"/>
    <mergeCell ref="B1073:P1073"/>
    <mergeCell ref="Q1073:R1073"/>
    <mergeCell ref="S1073:T1073"/>
    <mergeCell ref="B1070:P1070"/>
    <mergeCell ref="Q1070:R1070"/>
    <mergeCell ref="S1070:T1070"/>
    <mergeCell ref="B1071:P1071"/>
    <mergeCell ref="Q1071:R1071"/>
    <mergeCell ref="S1071:T1071"/>
    <mergeCell ref="B1068:P1068"/>
    <mergeCell ref="Q1068:R1068"/>
    <mergeCell ref="S1068:T1068"/>
    <mergeCell ref="B1069:P1069"/>
    <mergeCell ref="Q1069:R1069"/>
    <mergeCell ref="S1069:T1069"/>
    <mergeCell ref="B1066:P1066"/>
    <mergeCell ref="Q1066:R1066"/>
    <mergeCell ref="S1066:T1066"/>
    <mergeCell ref="B1067:P1067"/>
    <mergeCell ref="Q1067:R1067"/>
    <mergeCell ref="S1067:T1067"/>
    <mergeCell ref="B1064:P1064"/>
    <mergeCell ref="Q1064:R1064"/>
    <mergeCell ref="S1064:T1064"/>
    <mergeCell ref="B1065:P1065"/>
    <mergeCell ref="Q1065:R1065"/>
    <mergeCell ref="S1065:T1065"/>
    <mergeCell ref="B1062:P1062"/>
    <mergeCell ref="Q1062:R1062"/>
    <mergeCell ref="S1062:T1062"/>
    <mergeCell ref="B1063:P1063"/>
    <mergeCell ref="Q1063:R1063"/>
    <mergeCell ref="S1063:T1063"/>
    <mergeCell ref="B1060:P1060"/>
    <mergeCell ref="Q1060:R1060"/>
    <mergeCell ref="S1060:T1060"/>
    <mergeCell ref="B1061:P1061"/>
    <mergeCell ref="Q1061:R1061"/>
    <mergeCell ref="S1061:T1061"/>
    <mergeCell ref="B1058:P1058"/>
    <mergeCell ref="Q1058:R1058"/>
    <mergeCell ref="S1058:T1058"/>
    <mergeCell ref="B1059:P1059"/>
    <mergeCell ref="Q1059:R1059"/>
    <mergeCell ref="S1059:T1059"/>
    <mergeCell ref="B1056:P1056"/>
    <mergeCell ref="Q1056:R1056"/>
    <mergeCell ref="S1056:T1056"/>
    <mergeCell ref="B1057:P1057"/>
    <mergeCell ref="Q1057:R1057"/>
    <mergeCell ref="S1057:T1057"/>
    <mergeCell ref="B1054:P1054"/>
    <mergeCell ref="Q1054:R1054"/>
    <mergeCell ref="S1054:T1054"/>
    <mergeCell ref="B1055:P1055"/>
    <mergeCell ref="Q1055:R1055"/>
    <mergeCell ref="S1055:T1055"/>
    <mergeCell ref="B1052:P1052"/>
    <mergeCell ref="Q1052:R1052"/>
    <mergeCell ref="S1052:T1052"/>
    <mergeCell ref="B1053:P1053"/>
    <mergeCell ref="Q1053:R1053"/>
    <mergeCell ref="S1053:T1053"/>
    <mergeCell ref="B1050:P1050"/>
    <mergeCell ref="Q1050:R1050"/>
    <mergeCell ref="S1050:T1050"/>
    <mergeCell ref="B1051:P1051"/>
    <mergeCell ref="Q1051:R1051"/>
    <mergeCell ref="S1051:T1051"/>
    <mergeCell ref="B1048:P1048"/>
    <mergeCell ref="Q1048:R1048"/>
    <mergeCell ref="S1048:T1048"/>
    <mergeCell ref="B1049:P1049"/>
    <mergeCell ref="Q1049:R1049"/>
    <mergeCell ref="S1049:T1049"/>
    <mergeCell ref="B1046:P1046"/>
    <mergeCell ref="Q1046:R1046"/>
    <mergeCell ref="S1046:T1046"/>
    <mergeCell ref="B1047:P1047"/>
    <mergeCell ref="Q1047:R1047"/>
    <mergeCell ref="S1047:T1047"/>
    <mergeCell ref="B1044:P1044"/>
    <mergeCell ref="Q1044:R1044"/>
    <mergeCell ref="S1044:T1044"/>
    <mergeCell ref="B1045:P1045"/>
    <mergeCell ref="Q1045:R1045"/>
    <mergeCell ref="S1045:T1045"/>
    <mergeCell ref="B1042:P1042"/>
    <mergeCell ref="Q1042:R1042"/>
    <mergeCell ref="S1042:T1042"/>
    <mergeCell ref="B1043:P1043"/>
    <mergeCell ref="Q1043:R1043"/>
    <mergeCell ref="S1043:T1043"/>
    <mergeCell ref="B1040:P1040"/>
    <mergeCell ref="Q1040:R1040"/>
    <mergeCell ref="S1040:T1040"/>
    <mergeCell ref="B1041:P1041"/>
    <mergeCell ref="Q1041:R1041"/>
    <mergeCell ref="S1041:T1041"/>
    <mergeCell ref="B1038:P1038"/>
    <mergeCell ref="Q1038:R1038"/>
    <mergeCell ref="S1038:T1038"/>
    <mergeCell ref="B1039:P1039"/>
    <mergeCell ref="Q1039:R1039"/>
    <mergeCell ref="S1039:T1039"/>
    <mergeCell ref="B1036:P1036"/>
    <mergeCell ref="Q1036:R1036"/>
    <mergeCell ref="S1036:T1036"/>
    <mergeCell ref="B1037:P1037"/>
    <mergeCell ref="Q1037:R1037"/>
    <mergeCell ref="S1037:T1037"/>
    <mergeCell ref="B1034:P1034"/>
    <mergeCell ref="Q1034:R1034"/>
    <mergeCell ref="S1034:T1034"/>
    <mergeCell ref="B1035:P1035"/>
    <mergeCell ref="Q1035:R1035"/>
    <mergeCell ref="S1035:T1035"/>
    <mergeCell ref="B1032:P1032"/>
    <mergeCell ref="Q1032:R1032"/>
    <mergeCell ref="S1032:T1032"/>
    <mergeCell ref="B1033:P1033"/>
    <mergeCell ref="Q1033:R1033"/>
    <mergeCell ref="S1033:T1033"/>
    <mergeCell ref="B1030:P1030"/>
    <mergeCell ref="Q1030:R1030"/>
    <mergeCell ref="S1030:T1030"/>
    <mergeCell ref="B1031:P1031"/>
    <mergeCell ref="Q1031:R1031"/>
    <mergeCell ref="S1031:T1031"/>
    <mergeCell ref="A1027:W1027"/>
    <mergeCell ref="B1028:P1028"/>
    <mergeCell ref="Q1028:R1028"/>
    <mergeCell ref="S1028:T1028"/>
    <mergeCell ref="B1029:P1029"/>
    <mergeCell ref="Q1029:R1029"/>
    <mergeCell ref="S1029:T1029"/>
    <mergeCell ref="B1024:P1024"/>
    <mergeCell ref="Q1024:R1024"/>
    <mergeCell ref="S1024:T1024"/>
    <mergeCell ref="B1025:P1025"/>
    <mergeCell ref="Q1025:R1025"/>
    <mergeCell ref="S1025:T1025"/>
    <mergeCell ref="B1022:P1022"/>
    <mergeCell ref="Q1022:R1022"/>
    <mergeCell ref="S1022:T1022"/>
    <mergeCell ref="B1023:P1023"/>
    <mergeCell ref="Q1023:R1023"/>
    <mergeCell ref="S1023:T1023"/>
    <mergeCell ref="B1020:P1020"/>
    <mergeCell ref="Q1020:R1020"/>
    <mergeCell ref="S1020:T1020"/>
    <mergeCell ref="B1021:P1021"/>
    <mergeCell ref="Q1021:R1021"/>
    <mergeCell ref="S1021:T1021"/>
    <mergeCell ref="B1018:P1018"/>
    <mergeCell ref="Q1018:R1018"/>
    <mergeCell ref="S1018:T1018"/>
    <mergeCell ref="B1019:P1019"/>
    <mergeCell ref="Q1019:R1019"/>
    <mergeCell ref="S1019:T1019"/>
    <mergeCell ref="B1016:P1016"/>
    <mergeCell ref="Q1016:R1016"/>
    <mergeCell ref="S1016:T1016"/>
    <mergeCell ref="B1017:P1017"/>
    <mergeCell ref="Q1017:R1017"/>
    <mergeCell ref="S1017:T1017"/>
    <mergeCell ref="B1014:P1014"/>
    <mergeCell ref="Q1014:R1014"/>
    <mergeCell ref="S1014:T1014"/>
    <mergeCell ref="B1015:P1015"/>
    <mergeCell ref="Q1015:R1015"/>
    <mergeCell ref="S1015:T1015"/>
    <mergeCell ref="B1012:P1012"/>
    <mergeCell ref="Q1012:R1012"/>
    <mergeCell ref="S1012:T1012"/>
    <mergeCell ref="B1013:P1013"/>
    <mergeCell ref="Q1013:R1013"/>
    <mergeCell ref="S1013:T1013"/>
    <mergeCell ref="A1009:W1009"/>
    <mergeCell ref="B1010:P1010"/>
    <mergeCell ref="Q1010:R1010"/>
    <mergeCell ref="S1010:T1010"/>
    <mergeCell ref="B1011:P1011"/>
    <mergeCell ref="Q1011:R1011"/>
    <mergeCell ref="S1011:T1011"/>
    <mergeCell ref="B1007:P1007"/>
    <mergeCell ref="Q1007:R1007"/>
    <mergeCell ref="S1007:T1007"/>
    <mergeCell ref="B1008:P1008"/>
    <mergeCell ref="Q1008:R1008"/>
    <mergeCell ref="S1008:T1008"/>
    <mergeCell ref="B1005:P1005"/>
    <mergeCell ref="Q1005:R1005"/>
    <mergeCell ref="S1005:T1005"/>
    <mergeCell ref="B1006:P1006"/>
    <mergeCell ref="Q1006:R1006"/>
    <mergeCell ref="S1006:T1006"/>
    <mergeCell ref="B1003:P1003"/>
    <mergeCell ref="Q1003:R1003"/>
    <mergeCell ref="S1003:T1003"/>
    <mergeCell ref="B1004:P1004"/>
    <mergeCell ref="Q1004:R1004"/>
    <mergeCell ref="S1004:T1004"/>
    <mergeCell ref="B1001:P1001"/>
    <mergeCell ref="Q1001:R1001"/>
    <mergeCell ref="S1001:T1001"/>
    <mergeCell ref="B1002:P1002"/>
    <mergeCell ref="Q1002:R1002"/>
    <mergeCell ref="S1002:T1002"/>
    <mergeCell ref="B999:P999"/>
    <mergeCell ref="Q999:R999"/>
    <mergeCell ref="S999:T999"/>
    <mergeCell ref="B1000:P1000"/>
    <mergeCell ref="Q1000:R1000"/>
    <mergeCell ref="S1000:T1000"/>
    <mergeCell ref="B997:P997"/>
    <mergeCell ref="Q997:R997"/>
    <mergeCell ref="S997:T997"/>
    <mergeCell ref="B998:P998"/>
    <mergeCell ref="Q998:R998"/>
    <mergeCell ref="S998:T998"/>
    <mergeCell ref="B995:P995"/>
    <mergeCell ref="Q995:R995"/>
    <mergeCell ref="S995:T995"/>
    <mergeCell ref="B996:P996"/>
    <mergeCell ref="Q996:R996"/>
    <mergeCell ref="S996:T996"/>
    <mergeCell ref="B993:P993"/>
    <mergeCell ref="Q993:R993"/>
    <mergeCell ref="S993:T993"/>
    <mergeCell ref="B994:P994"/>
    <mergeCell ref="Q994:R994"/>
    <mergeCell ref="S994:T994"/>
    <mergeCell ref="B991:P991"/>
    <mergeCell ref="Q991:R991"/>
    <mergeCell ref="S991:T991"/>
    <mergeCell ref="B992:P992"/>
    <mergeCell ref="Q992:R992"/>
    <mergeCell ref="S992:T992"/>
    <mergeCell ref="B989:P989"/>
    <mergeCell ref="Q989:R989"/>
    <mergeCell ref="S989:T989"/>
    <mergeCell ref="B990:P990"/>
    <mergeCell ref="Q990:R990"/>
    <mergeCell ref="S990:T990"/>
    <mergeCell ref="B987:P987"/>
    <mergeCell ref="Q987:R987"/>
    <mergeCell ref="S987:T987"/>
    <mergeCell ref="B988:P988"/>
    <mergeCell ref="Q988:R988"/>
    <mergeCell ref="S988:T988"/>
    <mergeCell ref="B985:P985"/>
    <mergeCell ref="Q985:R985"/>
    <mergeCell ref="S985:T985"/>
    <mergeCell ref="B986:P986"/>
    <mergeCell ref="Q986:R986"/>
    <mergeCell ref="S986:T986"/>
    <mergeCell ref="B983:P983"/>
    <mergeCell ref="Q983:R983"/>
    <mergeCell ref="S983:T983"/>
    <mergeCell ref="B984:P984"/>
    <mergeCell ref="Q984:R984"/>
    <mergeCell ref="S984:T984"/>
    <mergeCell ref="B981:P981"/>
    <mergeCell ref="Q981:R981"/>
    <mergeCell ref="S981:T981"/>
    <mergeCell ref="B982:P982"/>
    <mergeCell ref="Q982:R982"/>
    <mergeCell ref="S982:T982"/>
    <mergeCell ref="B979:P979"/>
    <mergeCell ref="Q979:R979"/>
    <mergeCell ref="S979:T979"/>
    <mergeCell ref="B980:P980"/>
    <mergeCell ref="Q980:R980"/>
    <mergeCell ref="S980:T980"/>
    <mergeCell ref="B977:P977"/>
    <mergeCell ref="Q977:R977"/>
    <mergeCell ref="S977:T977"/>
    <mergeCell ref="B978:P978"/>
    <mergeCell ref="Q978:R978"/>
    <mergeCell ref="S978:T978"/>
    <mergeCell ref="B975:P975"/>
    <mergeCell ref="Q975:R975"/>
    <mergeCell ref="S975:T975"/>
    <mergeCell ref="B976:P976"/>
    <mergeCell ref="Q976:R976"/>
    <mergeCell ref="S976:T976"/>
    <mergeCell ref="B973:P973"/>
    <mergeCell ref="Q973:R973"/>
    <mergeCell ref="S973:T973"/>
    <mergeCell ref="B974:P974"/>
    <mergeCell ref="Q974:R974"/>
    <mergeCell ref="S974:T974"/>
    <mergeCell ref="B971:P971"/>
    <mergeCell ref="Q971:R971"/>
    <mergeCell ref="S971:T971"/>
    <mergeCell ref="B972:P972"/>
    <mergeCell ref="Q972:R972"/>
    <mergeCell ref="S972:T972"/>
    <mergeCell ref="B969:P969"/>
    <mergeCell ref="Q969:R969"/>
    <mergeCell ref="S969:T969"/>
    <mergeCell ref="B970:P970"/>
    <mergeCell ref="Q970:R970"/>
    <mergeCell ref="S970:T970"/>
    <mergeCell ref="B965:W965"/>
    <mergeCell ref="B966:W966"/>
    <mergeCell ref="B967:P967"/>
    <mergeCell ref="Q967:R967"/>
    <mergeCell ref="S967:T967"/>
    <mergeCell ref="B968:P968"/>
    <mergeCell ref="Q968:R968"/>
    <mergeCell ref="S968:T968"/>
    <mergeCell ref="B963:P963"/>
    <mergeCell ref="Q963:R963"/>
    <mergeCell ref="S963:T963"/>
    <mergeCell ref="B964:P964"/>
    <mergeCell ref="Q964:R964"/>
    <mergeCell ref="S964:T964"/>
    <mergeCell ref="B961:P961"/>
    <mergeCell ref="Q961:R961"/>
    <mergeCell ref="S961:T961"/>
    <mergeCell ref="B962:P962"/>
    <mergeCell ref="Q962:R962"/>
    <mergeCell ref="S962:T962"/>
    <mergeCell ref="B959:P959"/>
    <mergeCell ref="Q959:R959"/>
    <mergeCell ref="S959:T959"/>
    <mergeCell ref="B960:P960"/>
    <mergeCell ref="Q960:R960"/>
    <mergeCell ref="S960:T960"/>
    <mergeCell ref="B957:P957"/>
    <mergeCell ref="Q957:R957"/>
    <mergeCell ref="S957:T957"/>
    <mergeCell ref="B958:P958"/>
    <mergeCell ref="Q958:R958"/>
    <mergeCell ref="S958:T958"/>
    <mergeCell ref="B955:P955"/>
    <mergeCell ref="Q955:R955"/>
    <mergeCell ref="S955:T955"/>
    <mergeCell ref="B956:P956"/>
    <mergeCell ref="Q956:R956"/>
    <mergeCell ref="S956:T956"/>
    <mergeCell ref="B953:P953"/>
    <mergeCell ref="Q953:R953"/>
    <mergeCell ref="S953:T953"/>
    <mergeCell ref="B954:P954"/>
    <mergeCell ref="Q954:R954"/>
    <mergeCell ref="S954:T954"/>
    <mergeCell ref="B951:P951"/>
    <mergeCell ref="Q951:R951"/>
    <mergeCell ref="S951:T951"/>
    <mergeCell ref="B952:P952"/>
    <mergeCell ref="Q952:R952"/>
    <mergeCell ref="S952:T952"/>
    <mergeCell ref="B949:P949"/>
    <mergeCell ref="Q949:R949"/>
    <mergeCell ref="S949:T949"/>
    <mergeCell ref="B950:P950"/>
    <mergeCell ref="Q950:R950"/>
    <mergeCell ref="S950:T950"/>
    <mergeCell ref="B947:P947"/>
    <mergeCell ref="Q947:R947"/>
    <mergeCell ref="S947:T947"/>
    <mergeCell ref="B948:P948"/>
    <mergeCell ref="Q948:R948"/>
    <mergeCell ref="S948:T948"/>
    <mergeCell ref="B945:P945"/>
    <mergeCell ref="Q945:R945"/>
    <mergeCell ref="S945:T945"/>
    <mergeCell ref="B946:P946"/>
    <mergeCell ref="Q946:R946"/>
    <mergeCell ref="S946:T946"/>
    <mergeCell ref="B943:P943"/>
    <mergeCell ref="Q943:R943"/>
    <mergeCell ref="S943:T943"/>
    <mergeCell ref="B944:P944"/>
    <mergeCell ref="Q944:R944"/>
    <mergeCell ref="S944:T944"/>
    <mergeCell ref="B941:P941"/>
    <mergeCell ref="Q941:R941"/>
    <mergeCell ref="S941:T941"/>
    <mergeCell ref="B942:P942"/>
    <mergeCell ref="Q942:R942"/>
    <mergeCell ref="S942:T942"/>
    <mergeCell ref="B939:P939"/>
    <mergeCell ref="Q939:R939"/>
    <mergeCell ref="S939:T939"/>
    <mergeCell ref="B940:P940"/>
    <mergeCell ref="Q940:R940"/>
    <mergeCell ref="S940:T940"/>
    <mergeCell ref="B937:P937"/>
    <mergeCell ref="Q937:R937"/>
    <mergeCell ref="S937:T937"/>
    <mergeCell ref="B938:P938"/>
    <mergeCell ref="Q938:R938"/>
    <mergeCell ref="S938:T938"/>
    <mergeCell ref="B935:P935"/>
    <mergeCell ref="Q935:R935"/>
    <mergeCell ref="S935:T935"/>
    <mergeCell ref="B936:P936"/>
    <mergeCell ref="Q936:R936"/>
    <mergeCell ref="S936:T936"/>
    <mergeCell ref="B933:P933"/>
    <mergeCell ref="Q933:R933"/>
    <mergeCell ref="S933:T933"/>
    <mergeCell ref="B934:P934"/>
    <mergeCell ref="Q934:R934"/>
    <mergeCell ref="S934:T934"/>
    <mergeCell ref="B931:P931"/>
    <mergeCell ref="Q931:R931"/>
    <mergeCell ref="S931:T931"/>
    <mergeCell ref="B932:P932"/>
    <mergeCell ref="Q932:R932"/>
    <mergeCell ref="S932:T932"/>
    <mergeCell ref="B929:P929"/>
    <mergeCell ref="Q929:R929"/>
    <mergeCell ref="S929:T929"/>
    <mergeCell ref="B930:P930"/>
    <mergeCell ref="Q930:R930"/>
    <mergeCell ref="S930:T930"/>
    <mergeCell ref="B927:P927"/>
    <mergeCell ref="Q927:R927"/>
    <mergeCell ref="S927:T927"/>
    <mergeCell ref="B928:P928"/>
    <mergeCell ref="Q928:R928"/>
    <mergeCell ref="S928:T928"/>
    <mergeCell ref="B925:P925"/>
    <mergeCell ref="Q925:R925"/>
    <mergeCell ref="S925:T925"/>
    <mergeCell ref="B926:P926"/>
    <mergeCell ref="Q926:R926"/>
    <mergeCell ref="S926:T926"/>
    <mergeCell ref="B923:P923"/>
    <mergeCell ref="Q923:R923"/>
    <mergeCell ref="S923:T923"/>
    <mergeCell ref="B924:P924"/>
    <mergeCell ref="Q924:R924"/>
    <mergeCell ref="S924:T924"/>
    <mergeCell ref="B920:W920"/>
    <mergeCell ref="B921:P921"/>
    <mergeCell ref="Q921:R921"/>
    <mergeCell ref="S921:T921"/>
    <mergeCell ref="B922:P922"/>
    <mergeCell ref="Q922:R922"/>
    <mergeCell ref="S922:T922"/>
    <mergeCell ref="B918:P918"/>
    <mergeCell ref="Q918:R918"/>
    <mergeCell ref="S918:T918"/>
    <mergeCell ref="B919:P919"/>
    <mergeCell ref="Q919:R919"/>
    <mergeCell ref="S919:T919"/>
    <mergeCell ref="B916:P916"/>
    <mergeCell ref="Q916:R916"/>
    <mergeCell ref="S916:T916"/>
    <mergeCell ref="B917:P917"/>
    <mergeCell ref="Q917:R917"/>
    <mergeCell ref="S917:T917"/>
    <mergeCell ref="B914:P914"/>
    <mergeCell ref="Q914:R914"/>
    <mergeCell ref="S914:T914"/>
    <mergeCell ref="B915:P915"/>
    <mergeCell ref="Q915:R915"/>
    <mergeCell ref="S915:T915"/>
    <mergeCell ref="B912:P912"/>
    <mergeCell ref="Q912:R912"/>
    <mergeCell ref="S912:T912"/>
    <mergeCell ref="B913:P913"/>
    <mergeCell ref="Q913:R913"/>
    <mergeCell ref="S913:T913"/>
    <mergeCell ref="B910:P910"/>
    <mergeCell ref="Q910:R910"/>
    <mergeCell ref="S910:T910"/>
    <mergeCell ref="B911:P911"/>
    <mergeCell ref="Q911:R911"/>
    <mergeCell ref="S911:T911"/>
    <mergeCell ref="B908:P908"/>
    <mergeCell ref="Q908:R908"/>
    <mergeCell ref="S908:T908"/>
    <mergeCell ref="B909:P909"/>
    <mergeCell ref="Q909:R909"/>
    <mergeCell ref="S909:T909"/>
    <mergeCell ref="B906:P906"/>
    <mergeCell ref="Q906:R906"/>
    <mergeCell ref="S906:T906"/>
    <mergeCell ref="B907:P907"/>
    <mergeCell ref="Q907:R907"/>
    <mergeCell ref="S907:T907"/>
    <mergeCell ref="B904:P904"/>
    <mergeCell ref="Q904:R904"/>
    <mergeCell ref="S904:T904"/>
    <mergeCell ref="B905:P905"/>
    <mergeCell ref="Q905:R905"/>
    <mergeCell ref="S905:T905"/>
    <mergeCell ref="B902:P902"/>
    <mergeCell ref="Q902:R902"/>
    <mergeCell ref="S902:T902"/>
    <mergeCell ref="B903:P903"/>
    <mergeCell ref="Q903:R903"/>
    <mergeCell ref="S903:T903"/>
    <mergeCell ref="B900:P900"/>
    <mergeCell ref="Q900:R900"/>
    <mergeCell ref="S900:T900"/>
    <mergeCell ref="B901:P901"/>
    <mergeCell ref="Q901:R901"/>
    <mergeCell ref="S901:T901"/>
    <mergeCell ref="B898:P898"/>
    <mergeCell ref="Q898:R898"/>
    <mergeCell ref="S898:T898"/>
    <mergeCell ref="B899:P899"/>
    <mergeCell ref="Q899:R899"/>
    <mergeCell ref="S899:T899"/>
    <mergeCell ref="B896:P896"/>
    <mergeCell ref="Q896:R896"/>
    <mergeCell ref="S896:T896"/>
    <mergeCell ref="B897:P897"/>
    <mergeCell ref="Q897:R897"/>
    <mergeCell ref="S897:T897"/>
    <mergeCell ref="B894:P894"/>
    <mergeCell ref="Q894:R894"/>
    <mergeCell ref="S894:T894"/>
    <mergeCell ref="B895:P895"/>
    <mergeCell ref="Q895:R895"/>
    <mergeCell ref="S895:T895"/>
    <mergeCell ref="B892:P892"/>
    <mergeCell ref="Q892:R892"/>
    <mergeCell ref="S892:T892"/>
    <mergeCell ref="B893:P893"/>
    <mergeCell ref="Q893:R893"/>
    <mergeCell ref="S893:T893"/>
    <mergeCell ref="B890:P890"/>
    <mergeCell ref="Q890:R890"/>
    <mergeCell ref="S890:T890"/>
    <mergeCell ref="B891:P891"/>
    <mergeCell ref="Q891:R891"/>
    <mergeCell ref="S891:T891"/>
    <mergeCell ref="B888:P888"/>
    <mergeCell ref="Q888:R888"/>
    <mergeCell ref="S888:T888"/>
    <mergeCell ref="B889:P889"/>
    <mergeCell ref="Q889:R889"/>
    <mergeCell ref="S889:T889"/>
    <mergeCell ref="B886:P886"/>
    <mergeCell ref="Q886:R886"/>
    <mergeCell ref="S886:T886"/>
    <mergeCell ref="B887:P887"/>
    <mergeCell ref="Q887:R887"/>
    <mergeCell ref="S887:T887"/>
    <mergeCell ref="B884:P884"/>
    <mergeCell ref="Q884:R884"/>
    <mergeCell ref="S884:T884"/>
    <mergeCell ref="B885:P885"/>
    <mergeCell ref="Q885:R885"/>
    <mergeCell ref="S885:T885"/>
    <mergeCell ref="B882:P882"/>
    <mergeCell ref="Q882:R882"/>
    <mergeCell ref="S882:T882"/>
    <mergeCell ref="B883:P883"/>
    <mergeCell ref="Q883:R883"/>
    <mergeCell ref="S883:T883"/>
    <mergeCell ref="B878:W878"/>
    <mergeCell ref="B879:W879"/>
    <mergeCell ref="B880:W880"/>
    <mergeCell ref="B881:P881"/>
    <mergeCell ref="Q881:R881"/>
    <mergeCell ref="S881:T881"/>
    <mergeCell ref="B876:P876"/>
    <mergeCell ref="Q876:R876"/>
    <mergeCell ref="S876:T876"/>
    <mergeCell ref="B877:P877"/>
    <mergeCell ref="Q877:R877"/>
    <mergeCell ref="S877:T877"/>
    <mergeCell ref="B874:P874"/>
    <mergeCell ref="Q874:R874"/>
    <mergeCell ref="S874:T874"/>
    <mergeCell ref="B875:P875"/>
    <mergeCell ref="Q875:R875"/>
    <mergeCell ref="S875:T875"/>
    <mergeCell ref="B871:P871"/>
    <mergeCell ref="Q871:R871"/>
    <mergeCell ref="S871:T871"/>
    <mergeCell ref="A872:A877"/>
    <mergeCell ref="B872:P872"/>
    <mergeCell ref="Q872:R872"/>
    <mergeCell ref="S872:T872"/>
    <mergeCell ref="B873:P873"/>
    <mergeCell ref="Q873:R873"/>
    <mergeCell ref="S873:T873"/>
    <mergeCell ref="B868:W868"/>
    <mergeCell ref="B869:P869"/>
    <mergeCell ref="Q869:R869"/>
    <mergeCell ref="S869:T869"/>
    <mergeCell ref="B870:P870"/>
    <mergeCell ref="Q870:R870"/>
    <mergeCell ref="S870:T870"/>
    <mergeCell ref="B866:P866"/>
    <mergeCell ref="Q866:R866"/>
    <mergeCell ref="S866:T866"/>
    <mergeCell ref="B867:P867"/>
    <mergeCell ref="Q867:R867"/>
    <mergeCell ref="S867:T867"/>
    <mergeCell ref="B861:P861"/>
    <mergeCell ref="Q861:R861"/>
    <mergeCell ref="S861:T861"/>
    <mergeCell ref="B864:W864"/>
    <mergeCell ref="B865:P865"/>
    <mergeCell ref="Q865:R865"/>
    <mergeCell ref="S865:T865"/>
    <mergeCell ref="B858:P858"/>
    <mergeCell ref="Q858:R858"/>
    <mergeCell ref="S858:T858"/>
    <mergeCell ref="A859:A861"/>
    <mergeCell ref="B859:P859"/>
    <mergeCell ref="Q859:R859"/>
    <mergeCell ref="S859:T859"/>
    <mergeCell ref="B860:P860"/>
    <mergeCell ref="Q860:R860"/>
    <mergeCell ref="S860:T860"/>
    <mergeCell ref="A856:A857"/>
    <mergeCell ref="B856:P856"/>
    <mergeCell ref="Q856:R856"/>
    <mergeCell ref="S856:T856"/>
    <mergeCell ref="B857:P857"/>
    <mergeCell ref="Q857:R857"/>
    <mergeCell ref="S857:T857"/>
    <mergeCell ref="B854:P854"/>
    <mergeCell ref="Q854:R854"/>
    <mergeCell ref="S854:T854"/>
    <mergeCell ref="B855:P855"/>
    <mergeCell ref="Q855:R855"/>
    <mergeCell ref="S855:T855"/>
    <mergeCell ref="B852:P852"/>
    <mergeCell ref="Q852:R852"/>
    <mergeCell ref="S852:T852"/>
    <mergeCell ref="B853:P853"/>
    <mergeCell ref="Q853:R853"/>
    <mergeCell ref="S853:T853"/>
    <mergeCell ref="B849:P849"/>
    <mergeCell ref="Q849:R849"/>
    <mergeCell ref="S849:T849"/>
    <mergeCell ref="A850:A852"/>
    <mergeCell ref="B850:P850"/>
    <mergeCell ref="Q850:R850"/>
    <mergeCell ref="S850:T850"/>
    <mergeCell ref="B851:P851"/>
    <mergeCell ref="Q851:R851"/>
    <mergeCell ref="S851:T851"/>
    <mergeCell ref="B847:P847"/>
    <mergeCell ref="Q847:R847"/>
    <mergeCell ref="S847:T847"/>
    <mergeCell ref="B848:P848"/>
    <mergeCell ref="Q848:R848"/>
    <mergeCell ref="S848:T848"/>
    <mergeCell ref="B845:P845"/>
    <mergeCell ref="Q845:R845"/>
    <mergeCell ref="S845:T845"/>
    <mergeCell ref="B846:P846"/>
    <mergeCell ref="Q846:R846"/>
    <mergeCell ref="S846:T846"/>
    <mergeCell ref="B843:P843"/>
    <mergeCell ref="Q843:R843"/>
    <mergeCell ref="S843:T843"/>
    <mergeCell ref="B844:P844"/>
    <mergeCell ref="Q844:R844"/>
    <mergeCell ref="S844:T844"/>
    <mergeCell ref="B841:P841"/>
    <mergeCell ref="Q841:R841"/>
    <mergeCell ref="S841:T841"/>
    <mergeCell ref="B842:P842"/>
    <mergeCell ref="Q842:R842"/>
    <mergeCell ref="S842:T842"/>
    <mergeCell ref="B839:P839"/>
    <mergeCell ref="Q839:R839"/>
    <mergeCell ref="S839:T839"/>
    <mergeCell ref="B840:P840"/>
    <mergeCell ref="Q840:R840"/>
    <mergeCell ref="S840:T840"/>
    <mergeCell ref="B837:P837"/>
    <mergeCell ref="Q837:R837"/>
    <mergeCell ref="S837:T837"/>
    <mergeCell ref="B838:P838"/>
    <mergeCell ref="Q838:R838"/>
    <mergeCell ref="S838:T838"/>
    <mergeCell ref="B835:P835"/>
    <mergeCell ref="Q835:R835"/>
    <mergeCell ref="S835:T835"/>
    <mergeCell ref="B836:P836"/>
    <mergeCell ref="Q836:R836"/>
    <mergeCell ref="S836:T836"/>
    <mergeCell ref="B833:P833"/>
    <mergeCell ref="Q833:R833"/>
    <mergeCell ref="S833:T833"/>
    <mergeCell ref="B834:P834"/>
    <mergeCell ref="Q834:R834"/>
    <mergeCell ref="S834:T834"/>
    <mergeCell ref="B831:P831"/>
    <mergeCell ref="Q831:R831"/>
    <mergeCell ref="S831:T831"/>
    <mergeCell ref="B832:P832"/>
    <mergeCell ref="Q832:R832"/>
    <mergeCell ref="S832:T832"/>
    <mergeCell ref="B829:P829"/>
    <mergeCell ref="Q829:R829"/>
    <mergeCell ref="S829:T829"/>
    <mergeCell ref="B830:P830"/>
    <mergeCell ref="Q830:R830"/>
    <mergeCell ref="S830:T830"/>
    <mergeCell ref="B827:P827"/>
    <mergeCell ref="Q827:R827"/>
    <mergeCell ref="S827:T827"/>
    <mergeCell ref="B828:P828"/>
    <mergeCell ref="Q828:R828"/>
    <mergeCell ref="S828:T828"/>
    <mergeCell ref="B825:P825"/>
    <mergeCell ref="Q825:R825"/>
    <mergeCell ref="S825:T825"/>
    <mergeCell ref="B826:P826"/>
    <mergeCell ref="Q826:R826"/>
    <mergeCell ref="S826:T826"/>
    <mergeCell ref="B823:P823"/>
    <mergeCell ref="Q823:R823"/>
    <mergeCell ref="S823:T823"/>
    <mergeCell ref="B824:P824"/>
    <mergeCell ref="Q824:R824"/>
    <mergeCell ref="S824:T824"/>
    <mergeCell ref="B821:P821"/>
    <mergeCell ref="Q821:R821"/>
    <mergeCell ref="S821:T821"/>
    <mergeCell ref="B822:P822"/>
    <mergeCell ref="Q822:R822"/>
    <mergeCell ref="S822:T822"/>
    <mergeCell ref="B819:P819"/>
    <mergeCell ref="Q819:R819"/>
    <mergeCell ref="S819:T819"/>
    <mergeCell ref="B820:P820"/>
    <mergeCell ref="Q820:R820"/>
    <mergeCell ref="S820:T820"/>
    <mergeCell ref="B817:P817"/>
    <mergeCell ref="Q817:R817"/>
    <mergeCell ref="S817:T817"/>
    <mergeCell ref="B818:P818"/>
    <mergeCell ref="Q818:R818"/>
    <mergeCell ref="S818:T818"/>
    <mergeCell ref="B815:P815"/>
    <mergeCell ref="Q815:R815"/>
    <mergeCell ref="S815:T815"/>
    <mergeCell ref="B816:P816"/>
    <mergeCell ref="Q816:R816"/>
    <mergeCell ref="S816:T816"/>
    <mergeCell ref="B813:P813"/>
    <mergeCell ref="Q813:R813"/>
    <mergeCell ref="S813:T813"/>
    <mergeCell ref="B814:P814"/>
    <mergeCell ref="Q814:R814"/>
    <mergeCell ref="S814:T814"/>
    <mergeCell ref="B811:P811"/>
    <mergeCell ref="Q811:R811"/>
    <mergeCell ref="S811:T811"/>
    <mergeCell ref="B812:P812"/>
    <mergeCell ref="Q812:R812"/>
    <mergeCell ref="S812:T812"/>
    <mergeCell ref="B809:P809"/>
    <mergeCell ref="Q809:R809"/>
    <mergeCell ref="S809:T809"/>
    <mergeCell ref="B810:P810"/>
    <mergeCell ref="Q810:R810"/>
    <mergeCell ref="S810:T810"/>
    <mergeCell ref="B807:P807"/>
    <mergeCell ref="Q807:R807"/>
    <mergeCell ref="S807:T807"/>
    <mergeCell ref="B808:P808"/>
    <mergeCell ref="Q808:R808"/>
    <mergeCell ref="S808:T808"/>
    <mergeCell ref="B805:P805"/>
    <mergeCell ref="Q805:R805"/>
    <mergeCell ref="S805:T805"/>
    <mergeCell ref="B806:P806"/>
    <mergeCell ref="Q806:R806"/>
    <mergeCell ref="S806:T806"/>
    <mergeCell ref="B803:P803"/>
    <mergeCell ref="Q803:R803"/>
    <mergeCell ref="S803:T803"/>
    <mergeCell ref="B804:P804"/>
    <mergeCell ref="Q804:R804"/>
    <mergeCell ref="S804:T804"/>
    <mergeCell ref="B801:P801"/>
    <mergeCell ref="Q801:R801"/>
    <mergeCell ref="S801:T801"/>
    <mergeCell ref="B802:P802"/>
    <mergeCell ref="Q802:R802"/>
    <mergeCell ref="S802:T802"/>
    <mergeCell ref="B799:P799"/>
    <mergeCell ref="Q799:R799"/>
    <mergeCell ref="S799:T799"/>
    <mergeCell ref="B800:P800"/>
    <mergeCell ref="Q800:R800"/>
    <mergeCell ref="S800:T800"/>
    <mergeCell ref="B797:P797"/>
    <mergeCell ref="Q797:R797"/>
    <mergeCell ref="S797:T797"/>
    <mergeCell ref="B798:P798"/>
    <mergeCell ref="Q798:R798"/>
    <mergeCell ref="S798:T798"/>
    <mergeCell ref="B795:P795"/>
    <mergeCell ref="Q795:R795"/>
    <mergeCell ref="S795:T795"/>
    <mergeCell ref="B796:P796"/>
    <mergeCell ref="Q796:R796"/>
    <mergeCell ref="S796:T796"/>
    <mergeCell ref="B793:P793"/>
    <mergeCell ref="Q793:R793"/>
    <mergeCell ref="S793:T793"/>
    <mergeCell ref="B794:P794"/>
    <mergeCell ref="Q794:R794"/>
    <mergeCell ref="S794:T794"/>
    <mergeCell ref="B791:P791"/>
    <mergeCell ref="Q791:R791"/>
    <mergeCell ref="S791:T791"/>
    <mergeCell ref="B792:P792"/>
    <mergeCell ref="Q792:R792"/>
    <mergeCell ref="S792:T792"/>
    <mergeCell ref="B789:P789"/>
    <mergeCell ref="Q789:R789"/>
    <mergeCell ref="S789:T789"/>
    <mergeCell ref="B790:P790"/>
    <mergeCell ref="Q790:R790"/>
    <mergeCell ref="S790:T790"/>
    <mergeCell ref="B787:P787"/>
    <mergeCell ref="Q787:R787"/>
    <mergeCell ref="S787:T787"/>
    <mergeCell ref="B788:P788"/>
    <mergeCell ref="Q788:R788"/>
    <mergeCell ref="S788:T788"/>
    <mergeCell ref="B785:P785"/>
    <mergeCell ref="Q785:R785"/>
    <mergeCell ref="S785:T785"/>
    <mergeCell ref="B786:P786"/>
    <mergeCell ref="Q786:R786"/>
    <mergeCell ref="S786:T786"/>
    <mergeCell ref="B783:P783"/>
    <mergeCell ref="Q783:R783"/>
    <mergeCell ref="S783:T783"/>
    <mergeCell ref="B784:P784"/>
    <mergeCell ref="Q784:R784"/>
    <mergeCell ref="S784:T784"/>
    <mergeCell ref="B781:P781"/>
    <mergeCell ref="Q781:R781"/>
    <mergeCell ref="S781:T781"/>
    <mergeCell ref="B782:P782"/>
    <mergeCell ref="Q782:R782"/>
    <mergeCell ref="S782:T782"/>
    <mergeCell ref="B779:P779"/>
    <mergeCell ref="Q779:R779"/>
    <mergeCell ref="S779:T779"/>
    <mergeCell ref="B780:P780"/>
    <mergeCell ref="Q780:R780"/>
    <mergeCell ref="S780:T780"/>
    <mergeCell ref="B776:W776"/>
    <mergeCell ref="B777:P777"/>
    <mergeCell ref="Q777:R777"/>
    <mergeCell ref="S777:T777"/>
    <mergeCell ref="B778:P778"/>
    <mergeCell ref="Q778:R778"/>
    <mergeCell ref="S778:T778"/>
    <mergeCell ref="B773:P773"/>
    <mergeCell ref="Q773:R773"/>
    <mergeCell ref="S773:T773"/>
    <mergeCell ref="B774:P774"/>
    <mergeCell ref="Q774:R774"/>
    <mergeCell ref="S774:T774"/>
    <mergeCell ref="B771:P771"/>
    <mergeCell ref="Q771:R771"/>
    <mergeCell ref="S771:T771"/>
    <mergeCell ref="B772:P772"/>
    <mergeCell ref="Q772:R772"/>
    <mergeCell ref="S772:T772"/>
    <mergeCell ref="B769:P769"/>
    <mergeCell ref="Q769:R769"/>
    <mergeCell ref="S769:T769"/>
    <mergeCell ref="B770:P770"/>
    <mergeCell ref="Q770:R770"/>
    <mergeCell ref="S770:T770"/>
    <mergeCell ref="B767:P767"/>
    <mergeCell ref="Q767:R767"/>
    <mergeCell ref="S767:T767"/>
    <mergeCell ref="B768:P768"/>
    <mergeCell ref="Q768:R768"/>
    <mergeCell ref="S768:T768"/>
    <mergeCell ref="B765:P765"/>
    <mergeCell ref="Q765:R765"/>
    <mergeCell ref="S765:T765"/>
    <mergeCell ref="B766:P766"/>
    <mergeCell ref="Q766:R766"/>
    <mergeCell ref="S766:T766"/>
    <mergeCell ref="B763:P763"/>
    <mergeCell ref="Q763:R763"/>
    <mergeCell ref="S763:T763"/>
    <mergeCell ref="B764:P764"/>
    <mergeCell ref="Q764:R764"/>
    <mergeCell ref="S764:T764"/>
    <mergeCell ref="B761:P761"/>
    <mergeCell ref="Q761:R761"/>
    <mergeCell ref="S761:T761"/>
    <mergeCell ref="B762:P762"/>
    <mergeCell ref="Q762:R762"/>
    <mergeCell ref="S762:T762"/>
    <mergeCell ref="B759:P759"/>
    <mergeCell ref="Q759:R759"/>
    <mergeCell ref="S759:T759"/>
    <mergeCell ref="B760:P760"/>
    <mergeCell ref="Q760:R760"/>
    <mergeCell ref="S760:T760"/>
    <mergeCell ref="B756:W756"/>
    <mergeCell ref="B757:P757"/>
    <mergeCell ref="Q757:R757"/>
    <mergeCell ref="S757:T757"/>
    <mergeCell ref="B758:P758"/>
    <mergeCell ref="Q758:R758"/>
    <mergeCell ref="S758:T758"/>
    <mergeCell ref="B754:P754"/>
    <mergeCell ref="Q754:R754"/>
    <mergeCell ref="S754:T754"/>
    <mergeCell ref="B755:P755"/>
    <mergeCell ref="Q755:R755"/>
    <mergeCell ref="S755:T755"/>
    <mergeCell ref="B752:P752"/>
    <mergeCell ref="Q752:R752"/>
    <mergeCell ref="S752:T752"/>
    <mergeCell ref="B753:P753"/>
    <mergeCell ref="Q753:R753"/>
    <mergeCell ref="S753:T753"/>
    <mergeCell ref="B750:P750"/>
    <mergeCell ref="Q750:R750"/>
    <mergeCell ref="S750:T750"/>
    <mergeCell ref="B751:P751"/>
    <mergeCell ref="Q751:R751"/>
    <mergeCell ref="S751:T751"/>
    <mergeCell ref="B748:P748"/>
    <mergeCell ref="Q748:R748"/>
    <mergeCell ref="S748:T748"/>
    <mergeCell ref="B749:P749"/>
    <mergeCell ref="Q749:R749"/>
    <mergeCell ref="S749:T749"/>
    <mergeCell ref="B744:W744"/>
    <mergeCell ref="B745:W745"/>
    <mergeCell ref="B746:P746"/>
    <mergeCell ref="Q746:R746"/>
    <mergeCell ref="S746:T746"/>
    <mergeCell ref="B747:P747"/>
    <mergeCell ref="Q747:R747"/>
    <mergeCell ref="S747:T747"/>
    <mergeCell ref="B742:P742"/>
    <mergeCell ref="Q742:R742"/>
    <mergeCell ref="S742:T742"/>
    <mergeCell ref="B743:P743"/>
    <mergeCell ref="Q743:R743"/>
    <mergeCell ref="S743:T743"/>
    <mergeCell ref="B740:P740"/>
    <mergeCell ref="Q740:R740"/>
    <mergeCell ref="S740:T740"/>
    <mergeCell ref="B741:P741"/>
    <mergeCell ref="Q741:R741"/>
    <mergeCell ref="S741:T741"/>
    <mergeCell ref="B738:P738"/>
    <mergeCell ref="Q738:R738"/>
    <mergeCell ref="S738:T738"/>
    <mergeCell ref="B739:P739"/>
    <mergeCell ref="Q739:R739"/>
    <mergeCell ref="S739:T739"/>
    <mergeCell ref="B736:P736"/>
    <mergeCell ref="Q736:R736"/>
    <mergeCell ref="S736:T736"/>
    <mergeCell ref="B737:P737"/>
    <mergeCell ref="Q737:R737"/>
    <mergeCell ref="S737:T737"/>
    <mergeCell ref="B734:P734"/>
    <mergeCell ref="Q734:R734"/>
    <mergeCell ref="S734:T734"/>
    <mergeCell ref="B735:P735"/>
    <mergeCell ref="Q735:R735"/>
    <mergeCell ref="S735:T735"/>
    <mergeCell ref="B732:P732"/>
    <mergeCell ref="Q732:R732"/>
    <mergeCell ref="S732:T732"/>
    <mergeCell ref="B733:P733"/>
    <mergeCell ref="Q733:R733"/>
    <mergeCell ref="S733:T733"/>
    <mergeCell ref="B730:P730"/>
    <mergeCell ref="Q730:R730"/>
    <mergeCell ref="S730:T730"/>
    <mergeCell ref="B731:P731"/>
    <mergeCell ref="Q731:R731"/>
    <mergeCell ref="S731:T731"/>
    <mergeCell ref="B728:P728"/>
    <mergeCell ref="Q728:R728"/>
    <mergeCell ref="S728:T728"/>
    <mergeCell ref="B729:P729"/>
    <mergeCell ref="Q729:R729"/>
    <mergeCell ref="S729:T729"/>
    <mergeCell ref="B726:P726"/>
    <mergeCell ref="Q726:R726"/>
    <mergeCell ref="S726:T726"/>
    <mergeCell ref="B727:P727"/>
    <mergeCell ref="Q727:R727"/>
    <mergeCell ref="S727:T727"/>
    <mergeCell ref="B724:P724"/>
    <mergeCell ref="Q724:R724"/>
    <mergeCell ref="S724:T724"/>
    <mergeCell ref="B725:P725"/>
    <mergeCell ref="Q725:R725"/>
    <mergeCell ref="S725:T725"/>
    <mergeCell ref="B722:P722"/>
    <mergeCell ref="Q722:R722"/>
    <mergeCell ref="S722:T722"/>
    <mergeCell ref="B723:P723"/>
    <mergeCell ref="Q723:R723"/>
    <mergeCell ref="S723:T723"/>
    <mergeCell ref="B720:P720"/>
    <mergeCell ref="Q720:R720"/>
    <mergeCell ref="S720:T720"/>
    <mergeCell ref="B721:P721"/>
    <mergeCell ref="Q721:R721"/>
    <mergeCell ref="S721:T721"/>
    <mergeCell ref="B718:P718"/>
    <mergeCell ref="Q718:R718"/>
    <mergeCell ref="S718:T718"/>
    <mergeCell ref="B719:P719"/>
    <mergeCell ref="Q719:R719"/>
    <mergeCell ref="S719:T719"/>
    <mergeCell ref="B716:P716"/>
    <mergeCell ref="Q716:R716"/>
    <mergeCell ref="S716:T716"/>
    <mergeCell ref="B717:P717"/>
    <mergeCell ref="Q717:R717"/>
    <mergeCell ref="S717:T717"/>
    <mergeCell ref="B714:P714"/>
    <mergeCell ref="Q714:R714"/>
    <mergeCell ref="S714:T714"/>
    <mergeCell ref="B715:P715"/>
    <mergeCell ref="Q715:R715"/>
    <mergeCell ref="S715:T715"/>
    <mergeCell ref="B712:P712"/>
    <mergeCell ref="Q712:R712"/>
    <mergeCell ref="S712:T712"/>
    <mergeCell ref="B713:P713"/>
    <mergeCell ref="Q713:R713"/>
    <mergeCell ref="S713:T713"/>
    <mergeCell ref="B710:P710"/>
    <mergeCell ref="Q710:R710"/>
    <mergeCell ref="S710:T710"/>
    <mergeCell ref="B711:P711"/>
    <mergeCell ref="Q711:R711"/>
    <mergeCell ref="S711:T711"/>
    <mergeCell ref="B708:P708"/>
    <mergeCell ref="Q708:R708"/>
    <mergeCell ref="S708:T708"/>
    <mergeCell ref="B709:P709"/>
    <mergeCell ref="Q709:R709"/>
    <mergeCell ref="S709:T709"/>
    <mergeCell ref="B706:P706"/>
    <mergeCell ref="Q706:R706"/>
    <mergeCell ref="S706:T706"/>
    <mergeCell ref="B707:P707"/>
    <mergeCell ref="Q707:R707"/>
    <mergeCell ref="S707:T707"/>
    <mergeCell ref="B704:P704"/>
    <mergeCell ref="Q704:R704"/>
    <mergeCell ref="S704:T704"/>
    <mergeCell ref="B705:P705"/>
    <mergeCell ref="Q705:R705"/>
    <mergeCell ref="S705:T705"/>
    <mergeCell ref="B702:P702"/>
    <mergeCell ref="Q702:R702"/>
    <mergeCell ref="S702:T702"/>
    <mergeCell ref="B703:P703"/>
    <mergeCell ref="Q703:R703"/>
    <mergeCell ref="S703:T703"/>
    <mergeCell ref="B700:P700"/>
    <mergeCell ref="Q700:R700"/>
    <mergeCell ref="S700:T700"/>
    <mergeCell ref="B701:P701"/>
    <mergeCell ref="Q701:R701"/>
    <mergeCell ref="S701:T701"/>
    <mergeCell ref="B698:P698"/>
    <mergeCell ref="Q698:R698"/>
    <mergeCell ref="S698:T698"/>
    <mergeCell ref="B699:P699"/>
    <mergeCell ref="Q699:R699"/>
    <mergeCell ref="S699:T699"/>
    <mergeCell ref="B696:P696"/>
    <mergeCell ref="Q696:R696"/>
    <mergeCell ref="S696:T696"/>
    <mergeCell ref="B697:P697"/>
    <mergeCell ref="Q697:R697"/>
    <mergeCell ref="S697:T697"/>
    <mergeCell ref="B694:P694"/>
    <mergeCell ref="Q694:R694"/>
    <mergeCell ref="S694:T694"/>
    <mergeCell ref="B695:P695"/>
    <mergeCell ref="Q695:R695"/>
    <mergeCell ref="S695:T695"/>
    <mergeCell ref="B692:P692"/>
    <mergeCell ref="Q692:R692"/>
    <mergeCell ref="S692:T692"/>
    <mergeCell ref="B693:P693"/>
    <mergeCell ref="Q693:R693"/>
    <mergeCell ref="S693:T693"/>
    <mergeCell ref="B690:P690"/>
    <mergeCell ref="Q690:R690"/>
    <mergeCell ref="S690:T690"/>
    <mergeCell ref="B691:P691"/>
    <mergeCell ref="Q691:R691"/>
    <mergeCell ref="S691:T691"/>
    <mergeCell ref="B688:P688"/>
    <mergeCell ref="Q688:R688"/>
    <mergeCell ref="S688:T688"/>
    <mergeCell ref="B689:P689"/>
    <mergeCell ref="Q689:R689"/>
    <mergeCell ref="S689:T689"/>
    <mergeCell ref="B685:P685"/>
    <mergeCell ref="Q685:R685"/>
    <mergeCell ref="S685:T685"/>
    <mergeCell ref="B686:W686"/>
    <mergeCell ref="B687:P687"/>
    <mergeCell ref="Q687:R687"/>
    <mergeCell ref="S687:T687"/>
    <mergeCell ref="B683:P683"/>
    <mergeCell ref="Q683:R683"/>
    <mergeCell ref="S683:T683"/>
    <mergeCell ref="B684:P684"/>
    <mergeCell ref="Q684:R684"/>
    <mergeCell ref="S684:T684"/>
    <mergeCell ref="B681:P681"/>
    <mergeCell ref="Q681:R681"/>
    <mergeCell ref="S681:T681"/>
    <mergeCell ref="B682:P682"/>
    <mergeCell ref="Q682:R682"/>
    <mergeCell ref="S682:T682"/>
    <mergeCell ref="B679:P679"/>
    <mergeCell ref="Q679:R679"/>
    <mergeCell ref="S679:T679"/>
    <mergeCell ref="B680:P680"/>
    <mergeCell ref="Q680:R680"/>
    <mergeCell ref="S680:T680"/>
    <mergeCell ref="B677:P677"/>
    <mergeCell ref="Q677:R677"/>
    <mergeCell ref="S677:T677"/>
    <mergeCell ref="B678:P678"/>
    <mergeCell ref="Q678:R678"/>
    <mergeCell ref="S678:T678"/>
    <mergeCell ref="B675:P675"/>
    <mergeCell ref="Q675:R675"/>
    <mergeCell ref="S675:T675"/>
    <mergeCell ref="B676:P676"/>
    <mergeCell ref="Q676:R676"/>
    <mergeCell ref="S676:T676"/>
    <mergeCell ref="B673:P673"/>
    <mergeCell ref="Q673:R673"/>
    <mergeCell ref="S673:T673"/>
    <mergeCell ref="B674:P674"/>
    <mergeCell ref="Q674:R674"/>
    <mergeCell ref="S674:T674"/>
    <mergeCell ref="B671:P671"/>
    <mergeCell ref="Q671:R671"/>
    <mergeCell ref="S671:T671"/>
    <mergeCell ref="B672:P672"/>
    <mergeCell ref="Q672:R672"/>
    <mergeCell ref="S672:T672"/>
    <mergeCell ref="B669:P669"/>
    <mergeCell ref="Q669:R669"/>
    <mergeCell ref="S669:T669"/>
    <mergeCell ref="B670:P670"/>
    <mergeCell ref="Q670:R670"/>
    <mergeCell ref="S670:T670"/>
    <mergeCell ref="B667:P667"/>
    <mergeCell ref="Q667:R667"/>
    <mergeCell ref="S667:T667"/>
    <mergeCell ref="B668:P668"/>
    <mergeCell ref="Q668:R668"/>
    <mergeCell ref="S668:T668"/>
    <mergeCell ref="B665:P665"/>
    <mergeCell ref="Q665:R665"/>
    <mergeCell ref="S665:T665"/>
    <mergeCell ref="B666:P666"/>
    <mergeCell ref="Q666:R666"/>
    <mergeCell ref="S666:T666"/>
    <mergeCell ref="B663:P663"/>
    <mergeCell ref="Q663:R663"/>
    <mergeCell ref="S663:T663"/>
    <mergeCell ref="B664:P664"/>
    <mergeCell ref="Q664:R664"/>
    <mergeCell ref="S664:T664"/>
    <mergeCell ref="B659:W659"/>
    <mergeCell ref="B660:W660"/>
    <mergeCell ref="B661:P661"/>
    <mergeCell ref="Q661:R661"/>
    <mergeCell ref="S661:T661"/>
    <mergeCell ref="B662:P662"/>
    <mergeCell ref="Q662:R662"/>
    <mergeCell ref="S662:T662"/>
    <mergeCell ref="B657:P657"/>
    <mergeCell ref="Q657:R657"/>
    <mergeCell ref="S657:T657"/>
    <mergeCell ref="B658:P658"/>
    <mergeCell ref="Q658:R658"/>
    <mergeCell ref="S658:T658"/>
    <mergeCell ref="B655:P655"/>
    <mergeCell ref="Q655:R655"/>
    <mergeCell ref="S655:T655"/>
    <mergeCell ref="B656:P656"/>
    <mergeCell ref="Q656:R656"/>
    <mergeCell ref="S656:T656"/>
    <mergeCell ref="B653:P653"/>
    <mergeCell ref="Q653:R653"/>
    <mergeCell ref="S653:T653"/>
    <mergeCell ref="B654:P654"/>
    <mergeCell ref="Q654:R654"/>
    <mergeCell ref="S654:T654"/>
    <mergeCell ref="B651:P651"/>
    <mergeCell ref="Q651:R651"/>
    <mergeCell ref="S651:T651"/>
    <mergeCell ref="B652:P652"/>
    <mergeCell ref="Q652:R652"/>
    <mergeCell ref="S652:T652"/>
    <mergeCell ref="B649:P649"/>
    <mergeCell ref="Q649:R649"/>
    <mergeCell ref="S649:T649"/>
    <mergeCell ref="B650:P650"/>
    <mergeCell ref="Q650:R650"/>
    <mergeCell ref="S650:T650"/>
    <mergeCell ref="B646:W646"/>
    <mergeCell ref="B647:P647"/>
    <mergeCell ref="Q647:R647"/>
    <mergeCell ref="S647:T647"/>
    <mergeCell ref="B648:P648"/>
    <mergeCell ref="Q648:R648"/>
    <mergeCell ref="S648:T648"/>
    <mergeCell ref="B644:P644"/>
    <mergeCell ref="Q644:R644"/>
    <mergeCell ref="S644:T644"/>
    <mergeCell ref="B645:P645"/>
    <mergeCell ref="Q645:R645"/>
    <mergeCell ref="S645:T645"/>
    <mergeCell ref="B642:P642"/>
    <mergeCell ref="Q642:R642"/>
    <mergeCell ref="S642:T642"/>
    <mergeCell ref="B643:P643"/>
    <mergeCell ref="Q643:R643"/>
    <mergeCell ref="S643:T643"/>
    <mergeCell ref="B640:P640"/>
    <mergeCell ref="Q640:R640"/>
    <mergeCell ref="S640:T640"/>
    <mergeCell ref="B641:P641"/>
    <mergeCell ref="Q641:R641"/>
    <mergeCell ref="S641:T641"/>
    <mergeCell ref="B638:P638"/>
    <mergeCell ref="Q638:R638"/>
    <mergeCell ref="S638:T638"/>
    <mergeCell ref="B639:P639"/>
    <mergeCell ref="Q639:R639"/>
    <mergeCell ref="S639:T639"/>
    <mergeCell ref="B636:P636"/>
    <mergeCell ref="Q636:R636"/>
    <mergeCell ref="S636:T636"/>
    <mergeCell ref="B637:P637"/>
    <mergeCell ref="Q637:R637"/>
    <mergeCell ref="S637:T637"/>
    <mergeCell ref="B634:P634"/>
    <mergeCell ref="Q634:R634"/>
    <mergeCell ref="S634:T634"/>
    <mergeCell ref="B635:P635"/>
    <mergeCell ref="Q635:R635"/>
    <mergeCell ref="S635:T635"/>
    <mergeCell ref="B632:P632"/>
    <mergeCell ref="Q632:R632"/>
    <mergeCell ref="S632:T632"/>
    <mergeCell ref="B633:P633"/>
    <mergeCell ref="Q633:R633"/>
    <mergeCell ref="S633:T633"/>
    <mergeCell ref="B630:P630"/>
    <mergeCell ref="Q630:R630"/>
    <mergeCell ref="S630:T630"/>
    <mergeCell ref="B631:P631"/>
    <mergeCell ref="Q631:R631"/>
    <mergeCell ref="S631:T631"/>
    <mergeCell ref="B628:P628"/>
    <mergeCell ref="Q628:R628"/>
    <mergeCell ref="S628:T628"/>
    <mergeCell ref="B629:P629"/>
    <mergeCell ref="Q629:R629"/>
    <mergeCell ref="S629:T629"/>
    <mergeCell ref="B626:P626"/>
    <mergeCell ref="Q626:R626"/>
    <mergeCell ref="S626:T626"/>
    <mergeCell ref="B627:P627"/>
    <mergeCell ref="Q627:R627"/>
    <mergeCell ref="S627:T627"/>
    <mergeCell ref="B624:P624"/>
    <mergeCell ref="Q624:R624"/>
    <mergeCell ref="S624:T624"/>
    <mergeCell ref="B625:P625"/>
    <mergeCell ref="Q625:R625"/>
    <mergeCell ref="S625:T625"/>
    <mergeCell ref="B622:P622"/>
    <mergeCell ref="Q622:R622"/>
    <mergeCell ref="S622:T622"/>
    <mergeCell ref="B623:P623"/>
    <mergeCell ref="Q623:R623"/>
    <mergeCell ref="S623:T623"/>
    <mergeCell ref="B620:P620"/>
    <mergeCell ref="Q620:R620"/>
    <mergeCell ref="S620:T620"/>
    <mergeCell ref="B621:P621"/>
    <mergeCell ref="Q621:R621"/>
    <mergeCell ref="S621:T621"/>
    <mergeCell ref="B618:P618"/>
    <mergeCell ref="Q618:R618"/>
    <mergeCell ref="S618:T618"/>
    <mergeCell ref="B619:P619"/>
    <mergeCell ref="Q619:R619"/>
    <mergeCell ref="S619:T619"/>
    <mergeCell ref="B616:P616"/>
    <mergeCell ref="Q616:R616"/>
    <mergeCell ref="S616:T616"/>
    <mergeCell ref="B617:P617"/>
    <mergeCell ref="Q617:R617"/>
    <mergeCell ref="S617:T617"/>
    <mergeCell ref="B614:P614"/>
    <mergeCell ref="Q614:R614"/>
    <mergeCell ref="S614:T614"/>
    <mergeCell ref="B615:P615"/>
    <mergeCell ref="Q615:R615"/>
    <mergeCell ref="S615:T615"/>
    <mergeCell ref="B612:P612"/>
    <mergeCell ref="Q612:R612"/>
    <mergeCell ref="S612:T612"/>
    <mergeCell ref="B613:P613"/>
    <mergeCell ref="Q613:R613"/>
    <mergeCell ref="S613:T613"/>
    <mergeCell ref="B610:P610"/>
    <mergeCell ref="Q610:R610"/>
    <mergeCell ref="S610:T610"/>
    <mergeCell ref="B611:P611"/>
    <mergeCell ref="Q611:R611"/>
    <mergeCell ref="S611:T611"/>
    <mergeCell ref="B608:P608"/>
    <mergeCell ref="Q608:R608"/>
    <mergeCell ref="S608:T608"/>
    <mergeCell ref="B609:P609"/>
    <mergeCell ref="Q609:R609"/>
    <mergeCell ref="S609:T609"/>
    <mergeCell ref="B606:P606"/>
    <mergeCell ref="Q606:R606"/>
    <mergeCell ref="S606:T606"/>
    <mergeCell ref="B607:P607"/>
    <mergeCell ref="Q607:R607"/>
    <mergeCell ref="S607:T607"/>
    <mergeCell ref="B604:P604"/>
    <mergeCell ref="Q604:R604"/>
    <mergeCell ref="S604:T604"/>
    <mergeCell ref="B605:P605"/>
    <mergeCell ref="Q605:R605"/>
    <mergeCell ref="S605:T605"/>
    <mergeCell ref="B602:P602"/>
    <mergeCell ref="Q602:R602"/>
    <mergeCell ref="S602:T602"/>
    <mergeCell ref="B603:P603"/>
    <mergeCell ref="Q603:R603"/>
    <mergeCell ref="S603:T603"/>
    <mergeCell ref="B600:P600"/>
    <mergeCell ref="Q600:R600"/>
    <mergeCell ref="S600:T600"/>
    <mergeCell ref="B601:P601"/>
    <mergeCell ref="Q601:R601"/>
    <mergeCell ref="S601:T601"/>
    <mergeCell ref="B598:P598"/>
    <mergeCell ref="Q598:R598"/>
    <mergeCell ref="S598:T598"/>
    <mergeCell ref="B599:P599"/>
    <mergeCell ref="Q599:R599"/>
    <mergeCell ref="S599:T599"/>
    <mergeCell ref="B596:P596"/>
    <mergeCell ref="Q596:R596"/>
    <mergeCell ref="S596:T596"/>
    <mergeCell ref="B597:P597"/>
    <mergeCell ref="Q597:R597"/>
    <mergeCell ref="S597:T597"/>
    <mergeCell ref="B594:P594"/>
    <mergeCell ref="Q594:R594"/>
    <mergeCell ref="S594:T594"/>
    <mergeCell ref="B595:P595"/>
    <mergeCell ref="Q595:R595"/>
    <mergeCell ref="S595:T595"/>
    <mergeCell ref="B592:P592"/>
    <mergeCell ref="Q592:R592"/>
    <mergeCell ref="S592:T592"/>
    <mergeCell ref="B593:P593"/>
    <mergeCell ref="Q593:R593"/>
    <mergeCell ref="S593:T593"/>
    <mergeCell ref="B590:P590"/>
    <mergeCell ref="Q590:R590"/>
    <mergeCell ref="S590:T590"/>
    <mergeCell ref="B591:P591"/>
    <mergeCell ref="Q591:R591"/>
    <mergeCell ref="S591:T591"/>
    <mergeCell ref="B588:P588"/>
    <mergeCell ref="Q588:R588"/>
    <mergeCell ref="S588:T588"/>
    <mergeCell ref="B589:P589"/>
    <mergeCell ref="Q589:R589"/>
    <mergeCell ref="S589:T589"/>
    <mergeCell ref="B586:P586"/>
    <mergeCell ref="Q586:R586"/>
    <mergeCell ref="S586:T586"/>
    <mergeCell ref="B587:P587"/>
    <mergeCell ref="Q587:R587"/>
    <mergeCell ref="S587:T587"/>
    <mergeCell ref="B584:P584"/>
    <mergeCell ref="Q584:R584"/>
    <mergeCell ref="S584:T584"/>
    <mergeCell ref="B585:P585"/>
    <mergeCell ref="Q585:R585"/>
    <mergeCell ref="S585:T585"/>
    <mergeCell ref="B582:P582"/>
    <mergeCell ref="Q582:R582"/>
    <mergeCell ref="S582:T582"/>
    <mergeCell ref="B583:P583"/>
    <mergeCell ref="Q583:R583"/>
    <mergeCell ref="S583:T583"/>
    <mergeCell ref="B580:P580"/>
    <mergeCell ref="Q580:R580"/>
    <mergeCell ref="S580:T580"/>
    <mergeCell ref="B581:P581"/>
    <mergeCell ref="Q581:R581"/>
    <mergeCell ref="S581:T581"/>
    <mergeCell ref="B578:P578"/>
    <mergeCell ref="Q578:R578"/>
    <mergeCell ref="S578:T578"/>
    <mergeCell ref="B579:P579"/>
    <mergeCell ref="Q579:R579"/>
    <mergeCell ref="S579:T579"/>
    <mergeCell ref="B576:P576"/>
    <mergeCell ref="Q576:R576"/>
    <mergeCell ref="S576:T576"/>
    <mergeCell ref="B577:P577"/>
    <mergeCell ref="Q577:R577"/>
    <mergeCell ref="S577:T577"/>
    <mergeCell ref="B574:P574"/>
    <mergeCell ref="Q574:R574"/>
    <mergeCell ref="S574:T574"/>
    <mergeCell ref="B575:P575"/>
    <mergeCell ref="Q575:R575"/>
    <mergeCell ref="S575:T575"/>
    <mergeCell ref="B572:P572"/>
    <mergeCell ref="Q572:R572"/>
    <mergeCell ref="S572:T572"/>
    <mergeCell ref="B573:P573"/>
    <mergeCell ref="Q573:R573"/>
    <mergeCell ref="S573:T573"/>
    <mergeCell ref="B570:P570"/>
    <mergeCell ref="Q570:R570"/>
    <mergeCell ref="S570:T570"/>
    <mergeCell ref="B571:P571"/>
    <mergeCell ref="Q571:R571"/>
    <mergeCell ref="S571:T571"/>
    <mergeCell ref="B568:P568"/>
    <mergeCell ref="Q568:R568"/>
    <mergeCell ref="S568:T568"/>
    <mergeCell ref="B569:P569"/>
    <mergeCell ref="Q569:R569"/>
    <mergeCell ref="S569:T569"/>
    <mergeCell ref="B566:P566"/>
    <mergeCell ref="Q566:R566"/>
    <mergeCell ref="S566:T566"/>
    <mergeCell ref="B567:P567"/>
    <mergeCell ref="Q567:R567"/>
    <mergeCell ref="S567:T567"/>
    <mergeCell ref="B564:P564"/>
    <mergeCell ref="Q564:R564"/>
    <mergeCell ref="S564:T564"/>
    <mergeCell ref="B565:P565"/>
    <mergeCell ref="Q565:R565"/>
    <mergeCell ref="S565:T565"/>
    <mergeCell ref="B562:P562"/>
    <mergeCell ref="Q562:R562"/>
    <mergeCell ref="S562:T562"/>
    <mergeCell ref="B563:P563"/>
    <mergeCell ref="Q563:R563"/>
    <mergeCell ref="S563:T563"/>
    <mergeCell ref="B560:P560"/>
    <mergeCell ref="Q560:R560"/>
    <mergeCell ref="S560:T560"/>
    <mergeCell ref="B561:P561"/>
    <mergeCell ref="Q561:R561"/>
    <mergeCell ref="S561:T561"/>
    <mergeCell ref="B558:P558"/>
    <mergeCell ref="Q558:R558"/>
    <mergeCell ref="S558:T558"/>
    <mergeCell ref="B559:P559"/>
    <mergeCell ref="Q559:R559"/>
    <mergeCell ref="S559:T559"/>
    <mergeCell ref="B556:P556"/>
    <mergeCell ref="Q556:R556"/>
    <mergeCell ref="S556:T556"/>
    <mergeCell ref="B557:P557"/>
    <mergeCell ref="Q557:R557"/>
    <mergeCell ref="S557:T557"/>
    <mergeCell ref="B554:P554"/>
    <mergeCell ref="Q554:R554"/>
    <mergeCell ref="S554:T554"/>
    <mergeCell ref="B555:P555"/>
    <mergeCell ref="Q555:R555"/>
    <mergeCell ref="S555:T555"/>
    <mergeCell ref="B552:P552"/>
    <mergeCell ref="Q552:R552"/>
    <mergeCell ref="S552:T552"/>
    <mergeCell ref="B553:P553"/>
    <mergeCell ref="Q553:R553"/>
    <mergeCell ref="S553:T553"/>
    <mergeCell ref="B550:P550"/>
    <mergeCell ref="Q550:R550"/>
    <mergeCell ref="S550:T550"/>
    <mergeCell ref="B551:P551"/>
    <mergeCell ref="Q551:R551"/>
    <mergeCell ref="S551:T551"/>
    <mergeCell ref="B548:P548"/>
    <mergeCell ref="Q548:R548"/>
    <mergeCell ref="S548:T548"/>
    <mergeCell ref="B549:P549"/>
    <mergeCell ref="Q549:R549"/>
    <mergeCell ref="S549:T549"/>
    <mergeCell ref="B546:P546"/>
    <mergeCell ref="Q546:R546"/>
    <mergeCell ref="S546:T546"/>
    <mergeCell ref="B547:P547"/>
    <mergeCell ref="Q547:R547"/>
    <mergeCell ref="S547:T547"/>
    <mergeCell ref="B544:P544"/>
    <mergeCell ref="Q544:R544"/>
    <mergeCell ref="S544:T544"/>
    <mergeCell ref="B545:P545"/>
    <mergeCell ref="Q545:R545"/>
    <mergeCell ref="S545:T545"/>
    <mergeCell ref="B542:P542"/>
    <mergeCell ref="Q542:R542"/>
    <mergeCell ref="S542:T542"/>
    <mergeCell ref="B543:P543"/>
    <mergeCell ref="Q543:R543"/>
    <mergeCell ref="S543:T543"/>
    <mergeCell ref="B540:P540"/>
    <mergeCell ref="Q540:R540"/>
    <mergeCell ref="S540:T540"/>
    <mergeCell ref="B541:P541"/>
    <mergeCell ref="Q541:R541"/>
    <mergeCell ref="S541:T541"/>
    <mergeCell ref="B538:P538"/>
    <mergeCell ref="Q538:R538"/>
    <mergeCell ref="S538:T538"/>
    <mergeCell ref="B539:P539"/>
    <mergeCell ref="Q539:R539"/>
    <mergeCell ref="S539:T539"/>
    <mergeCell ref="B536:P536"/>
    <mergeCell ref="Q536:R536"/>
    <mergeCell ref="S536:T536"/>
    <mergeCell ref="B537:P537"/>
    <mergeCell ref="Q537:R537"/>
    <mergeCell ref="S537:T537"/>
    <mergeCell ref="A533:A540"/>
    <mergeCell ref="B533:P533"/>
    <mergeCell ref="Q533:R533"/>
    <mergeCell ref="S533:T533"/>
    <mergeCell ref="B534:P534"/>
    <mergeCell ref="Q534:R534"/>
    <mergeCell ref="S534:T534"/>
    <mergeCell ref="B535:P535"/>
    <mergeCell ref="Q535:R535"/>
    <mergeCell ref="S535:T535"/>
    <mergeCell ref="B531:P531"/>
    <mergeCell ref="Q531:R531"/>
    <mergeCell ref="S531:T531"/>
    <mergeCell ref="B532:P532"/>
    <mergeCell ref="Q532:R532"/>
    <mergeCell ref="S532:T532"/>
    <mergeCell ref="B529:P529"/>
    <mergeCell ref="Q529:R529"/>
    <mergeCell ref="S529:T529"/>
    <mergeCell ref="B530:P530"/>
    <mergeCell ref="Q530:R530"/>
    <mergeCell ref="S530:T530"/>
    <mergeCell ref="A526:A532"/>
    <mergeCell ref="B526:P526"/>
    <mergeCell ref="Q526:R526"/>
    <mergeCell ref="S526:T526"/>
    <mergeCell ref="B527:P527"/>
    <mergeCell ref="Q527:R527"/>
    <mergeCell ref="S527:T527"/>
    <mergeCell ref="B528:P528"/>
    <mergeCell ref="Q528:R528"/>
    <mergeCell ref="S528:T528"/>
    <mergeCell ref="B524:P524"/>
    <mergeCell ref="Q524:R524"/>
    <mergeCell ref="S524:T524"/>
    <mergeCell ref="B525:P525"/>
    <mergeCell ref="Q525:R525"/>
    <mergeCell ref="S525:T525"/>
    <mergeCell ref="B522:P522"/>
    <mergeCell ref="Q522:R522"/>
    <mergeCell ref="S522:T522"/>
    <mergeCell ref="B523:P523"/>
    <mergeCell ref="Q523:R523"/>
    <mergeCell ref="S523:T523"/>
    <mergeCell ref="B519:P519"/>
    <mergeCell ref="Q519:R519"/>
    <mergeCell ref="S519:T519"/>
    <mergeCell ref="A520:A525"/>
    <mergeCell ref="B520:P520"/>
    <mergeCell ref="Q520:R520"/>
    <mergeCell ref="S520:T520"/>
    <mergeCell ref="B521:P521"/>
    <mergeCell ref="Q521:R521"/>
    <mergeCell ref="S521:T521"/>
    <mergeCell ref="B517:P517"/>
    <mergeCell ref="Q517:R517"/>
    <mergeCell ref="S517:T517"/>
    <mergeCell ref="B518:P518"/>
    <mergeCell ref="Q518:R518"/>
    <mergeCell ref="S518:T518"/>
    <mergeCell ref="B514:P514"/>
    <mergeCell ref="Q514:R514"/>
    <mergeCell ref="S514:T514"/>
    <mergeCell ref="A515:A519"/>
    <mergeCell ref="B515:P515"/>
    <mergeCell ref="Q515:R515"/>
    <mergeCell ref="S515:T515"/>
    <mergeCell ref="B516:P516"/>
    <mergeCell ref="Q516:R516"/>
    <mergeCell ref="S516:T516"/>
    <mergeCell ref="A511:A514"/>
    <mergeCell ref="B511:P511"/>
    <mergeCell ref="Q511:R511"/>
    <mergeCell ref="S511:T511"/>
    <mergeCell ref="B512:P512"/>
    <mergeCell ref="Q512:R512"/>
    <mergeCell ref="S512:T512"/>
    <mergeCell ref="B513:P513"/>
    <mergeCell ref="Q513:R513"/>
    <mergeCell ref="S513:T513"/>
    <mergeCell ref="B509:P509"/>
    <mergeCell ref="Q509:R509"/>
    <mergeCell ref="S509:T509"/>
    <mergeCell ref="B510:P510"/>
    <mergeCell ref="Q510:R510"/>
    <mergeCell ref="S510:T510"/>
    <mergeCell ref="B506:P506"/>
    <mergeCell ref="Q506:R506"/>
    <mergeCell ref="S506:T506"/>
    <mergeCell ref="A507:A510"/>
    <mergeCell ref="B507:P507"/>
    <mergeCell ref="Q507:R507"/>
    <mergeCell ref="S507:T507"/>
    <mergeCell ref="B508:P508"/>
    <mergeCell ref="Q508:R508"/>
    <mergeCell ref="S508:T508"/>
    <mergeCell ref="B504:P504"/>
    <mergeCell ref="Q504:R504"/>
    <mergeCell ref="S504:T504"/>
    <mergeCell ref="B505:P505"/>
    <mergeCell ref="Q505:R505"/>
    <mergeCell ref="S505:T505"/>
    <mergeCell ref="B502:P502"/>
    <mergeCell ref="Q502:R502"/>
    <mergeCell ref="S502:T502"/>
    <mergeCell ref="B503:P503"/>
    <mergeCell ref="Q503:R503"/>
    <mergeCell ref="S503:T503"/>
    <mergeCell ref="B500:P500"/>
    <mergeCell ref="Q500:R500"/>
    <mergeCell ref="S500:T500"/>
    <mergeCell ref="B501:P501"/>
    <mergeCell ref="Q501:R501"/>
    <mergeCell ref="S501:T501"/>
    <mergeCell ref="B497:P497"/>
    <mergeCell ref="Q497:R497"/>
    <mergeCell ref="S497:T497"/>
    <mergeCell ref="A498:A506"/>
    <mergeCell ref="B498:P498"/>
    <mergeCell ref="Q498:R498"/>
    <mergeCell ref="S498:T498"/>
    <mergeCell ref="B499:P499"/>
    <mergeCell ref="Q499:R499"/>
    <mergeCell ref="S499:T499"/>
    <mergeCell ref="B495:P495"/>
    <mergeCell ref="Q495:R495"/>
    <mergeCell ref="S495:T495"/>
    <mergeCell ref="B496:P496"/>
    <mergeCell ref="Q496:R496"/>
    <mergeCell ref="S496:T496"/>
    <mergeCell ref="B493:P493"/>
    <mergeCell ref="Q493:R493"/>
    <mergeCell ref="S493:T493"/>
    <mergeCell ref="B494:P494"/>
    <mergeCell ref="Q494:R494"/>
    <mergeCell ref="S494:T494"/>
    <mergeCell ref="B491:P491"/>
    <mergeCell ref="Q491:R491"/>
    <mergeCell ref="S491:T491"/>
    <mergeCell ref="B492:P492"/>
    <mergeCell ref="Q492:R492"/>
    <mergeCell ref="S492:T492"/>
    <mergeCell ref="B488:P488"/>
    <mergeCell ref="Q488:R488"/>
    <mergeCell ref="S488:T488"/>
    <mergeCell ref="A489:A496"/>
    <mergeCell ref="B489:P489"/>
    <mergeCell ref="Q489:R489"/>
    <mergeCell ref="S489:T489"/>
    <mergeCell ref="B490:P490"/>
    <mergeCell ref="Q490:R490"/>
    <mergeCell ref="S490:T490"/>
    <mergeCell ref="B486:P486"/>
    <mergeCell ref="Q486:R486"/>
    <mergeCell ref="S486:T486"/>
    <mergeCell ref="B487:P487"/>
    <mergeCell ref="Q487:R487"/>
    <mergeCell ref="S487:T487"/>
    <mergeCell ref="B484:P484"/>
    <mergeCell ref="Q484:R484"/>
    <mergeCell ref="S484:T484"/>
    <mergeCell ref="B485:P485"/>
    <mergeCell ref="Q485:R485"/>
    <mergeCell ref="S485:T485"/>
    <mergeCell ref="A481:A488"/>
    <mergeCell ref="B481:P481"/>
    <mergeCell ref="Q481:R481"/>
    <mergeCell ref="S481:T481"/>
    <mergeCell ref="B482:P482"/>
    <mergeCell ref="Q482:R482"/>
    <mergeCell ref="S482:T482"/>
    <mergeCell ref="B483:P483"/>
    <mergeCell ref="Q483:R483"/>
    <mergeCell ref="S483:T483"/>
    <mergeCell ref="B479:P479"/>
    <mergeCell ref="Q479:R479"/>
    <mergeCell ref="S479:T479"/>
    <mergeCell ref="B480:P480"/>
    <mergeCell ref="Q480:R480"/>
    <mergeCell ref="S480:T480"/>
    <mergeCell ref="B477:P477"/>
    <mergeCell ref="Q477:R477"/>
    <mergeCell ref="S477:T477"/>
    <mergeCell ref="B478:P478"/>
    <mergeCell ref="Q478:R478"/>
    <mergeCell ref="S478:T478"/>
    <mergeCell ref="B474:P474"/>
    <mergeCell ref="Q474:R474"/>
    <mergeCell ref="S474:T474"/>
    <mergeCell ref="A475:A480"/>
    <mergeCell ref="B475:P475"/>
    <mergeCell ref="Q475:R475"/>
    <mergeCell ref="S475:T475"/>
    <mergeCell ref="B476:P476"/>
    <mergeCell ref="Q476:R476"/>
    <mergeCell ref="S476:T476"/>
    <mergeCell ref="B472:P472"/>
    <mergeCell ref="Q472:R472"/>
    <mergeCell ref="S472:T472"/>
    <mergeCell ref="B473:P473"/>
    <mergeCell ref="Q473:R473"/>
    <mergeCell ref="S473:T473"/>
    <mergeCell ref="B470:P470"/>
    <mergeCell ref="Q470:R470"/>
    <mergeCell ref="S470:T470"/>
    <mergeCell ref="B471:P471"/>
    <mergeCell ref="Q471:R471"/>
    <mergeCell ref="S471:T471"/>
    <mergeCell ref="B467:P467"/>
    <mergeCell ref="Q467:R467"/>
    <mergeCell ref="S467:T467"/>
    <mergeCell ref="A468:A473"/>
    <mergeCell ref="B468:P468"/>
    <mergeCell ref="Q468:R468"/>
    <mergeCell ref="S468:T468"/>
    <mergeCell ref="B469:P469"/>
    <mergeCell ref="Q469:R469"/>
    <mergeCell ref="S469:T469"/>
    <mergeCell ref="B465:P465"/>
    <mergeCell ref="Q465:R465"/>
    <mergeCell ref="S465:T465"/>
    <mergeCell ref="B466:P466"/>
    <mergeCell ref="Q466:R466"/>
    <mergeCell ref="S466:T466"/>
    <mergeCell ref="B463:P463"/>
    <mergeCell ref="Q463:R463"/>
    <mergeCell ref="S463:T463"/>
    <mergeCell ref="B464:P464"/>
    <mergeCell ref="Q464:R464"/>
    <mergeCell ref="S464:T464"/>
    <mergeCell ref="B460:P460"/>
    <mergeCell ref="Q460:R460"/>
    <mergeCell ref="S460:T460"/>
    <mergeCell ref="A461:A466"/>
    <mergeCell ref="B461:P461"/>
    <mergeCell ref="Q461:R461"/>
    <mergeCell ref="S461:T461"/>
    <mergeCell ref="B462:P462"/>
    <mergeCell ref="Q462:R462"/>
    <mergeCell ref="S462:T462"/>
    <mergeCell ref="B458:P458"/>
    <mergeCell ref="Q458:R458"/>
    <mergeCell ref="S458:T458"/>
    <mergeCell ref="B459:P459"/>
    <mergeCell ref="Q459:R459"/>
    <mergeCell ref="S459:T459"/>
    <mergeCell ref="B455:P455"/>
    <mergeCell ref="Q455:R455"/>
    <mergeCell ref="S455:T455"/>
    <mergeCell ref="A456:A460"/>
    <mergeCell ref="B456:P456"/>
    <mergeCell ref="Q456:R456"/>
    <mergeCell ref="S456:T456"/>
    <mergeCell ref="B457:P457"/>
    <mergeCell ref="Q457:R457"/>
    <mergeCell ref="S457:T457"/>
    <mergeCell ref="B453:P453"/>
    <mergeCell ref="Q453:R453"/>
    <mergeCell ref="S453:T453"/>
    <mergeCell ref="B454:P454"/>
    <mergeCell ref="Q454:R454"/>
    <mergeCell ref="S454:T454"/>
    <mergeCell ref="A450:A455"/>
    <mergeCell ref="B450:P450"/>
    <mergeCell ref="Q450:R450"/>
    <mergeCell ref="S450:T450"/>
    <mergeCell ref="B451:P451"/>
    <mergeCell ref="Q451:R451"/>
    <mergeCell ref="S451:T451"/>
    <mergeCell ref="B452:P452"/>
    <mergeCell ref="Q452:R452"/>
    <mergeCell ref="S452:T452"/>
    <mergeCell ref="B448:P448"/>
    <mergeCell ref="Q448:R448"/>
    <mergeCell ref="S448:T448"/>
    <mergeCell ref="B449:P449"/>
    <mergeCell ref="Q449:R449"/>
    <mergeCell ref="S449:T449"/>
    <mergeCell ref="B446:P446"/>
    <mergeCell ref="Q446:R446"/>
    <mergeCell ref="S446:T446"/>
    <mergeCell ref="B447:P447"/>
    <mergeCell ref="Q447:R447"/>
    <mergeCell ref="S447:T447"/>
    <mergeCell ref="B443:P443"/>
    <mergeCell ref="Q443:R443"/>
    <mergeCell ref="S443:T443"/>
    <mergeCell ref="A444:A449"/>
    <mergeCell ref="B444:P444"/>
    <mergeCell ref="Q444:R444"/>
    <mergeCell ref="S444:T444"/>
    <mergeCell ref="B445:P445"/>
    <mergeCell ref="Q445:R445"/>
    <mergeCell ref="S445:T445"/>
    <mergeCell ref="B441:P441"/>
    <mergeCell ref="Q441:R441"/>
    <mergeCell ref="S441:T441"/>
    <mergeCell ref="B442:P442"/>
    <mergeCell ref="Q442:R442"/>
    <mergeCell ref="S442:T442"/>
    <mergeCell ref="A438:A443"/>
    <mergeCell ref="B438:P438"/>
    <mergeCell ref="Q438:R438"/>
    <mergeCell ref="S438:T438"/>
    <mergeCell ref="B439:P439"/>
    <mergeCell ref="Q439:R439"/>
    <mergeCell ref="S439:T439"/>
    <mergeCell ref="B440:P440"/>
    <mergeCell ref="Q440:R440"/>
    <mergeCell ref="S440:T440"/>
    <mergeCell ref="B436:P436"/>
    <mergeCell ref="Q436:R436"/>
    <mergeCell ref="S436:T436"/>
    <mergeCell ref="B437:P437"/>
    <mergeCell ref="Q437:R437"/>
    <mergeCell ref="S437:T437"/>
    <mergeCell ref="B434:P434"/>
    <mergeCell ref="Q434:R434"/>
    <mergeCell ref="S434:T434"/>
    <mergeCell ref="B435:P435"/>
    <mergeCell ref="Q435:R435"/>
    <mergeCell ref="S435:T435"/>
    <mergeCell ref="B431:P431"/>
    <mergeCell ref="Q431:R431"/>
    <mergeCell ref="S431:T431"/>
    <mergeCell ref="A432:A437"/>
    <mergeCell ref="B432:P432"/>
    <mergeCell ref="Q432:R432"/>
    <mergeCell ref="S432:T432"/>
    <mergeCell ref="B433:P433"/>
    <mergeCell ref="Q433:R433"/>
    <mergeCell ref="S433:T433"/>
    <mergeCell ref="B429:P429"/>
    <mergeCell ref="Q429:R429"/>
    <mergeCell ref="S429:T429"/>
    <mergeCell ref="B430:P430"/>
    <mergeCell ref="Q430:R430"/>
    <mergeCell ref="S430:T430"/>
    <mergeCell ref="A426:A431"/>
    <mergeCell ref="B426:P426"/>
    <mergeCell ref="Q426:R426"/>
    <mergeCell ref="S426:T426"/>
    <mergeCell ref="B427:P427"/>
    <mergeCell ref="Q427:R427"/>
    <mergeCell ref="S427:T427"/>
    <mergeCell ref="B428:P428"/>
    <mergeCell ref="Q428:R428"/>
    <mergeCell ref="S428:T428"/>
    <mergeCell ref="B424:P424"/>
    <mergeCell ref="Q424:R424"/>
    <mergeCell ref="S424:T424"/>
    <mergeCell ref="B425:P425"/>
    <mergeCell ref="Q425:R425"/>
    <mergeCell ref="S425:T425"/>
    <mergeCell ref="B422:P422"/>
    <mergeCell ref="Q422:R422"/>
    <mergeCell ref="S422:T422"/>
    <mergeCell ref="B423:P423"/>
    <mergeCell ref="Q423:R423"/>
    <mergeCell ref="S423:T423"/>
    <mergeCell ref="B419:P419"/>
    <mergeCell ref="Q419:R419"/>
    <mergeCell ref="S419:T419"/>
    <mergeCell ref="A420:A425"/>
    <mergeCell ref="B420:P420"/>
    <mergeCell ref="Q420:R420"/>
    <mergeCell ref="S420:T420"/>
    <mergeCell ref="B421:P421"/>
    <mergeCell ref="Q421:R421"/>
    <mergeCell ref="S421:T421"/>
    <mergeCell ref="B417:P417"/>
    <mergeCell ref="Q417:R417"/>
    <mergeCell ref="S417:T417"/>
    <mergeCell ref="B418:P418"/>
    <mergeCell ref="Q418:R418"/>
    <mergeCell ref="S418:T418"/>
    <mergeCell ref="A414:A419"/>
    <mergeCell ref="B414:P414"/>
    <mergeCell ref="Q414:R414"/>
    <mergeCell ref="S414:T414"/>
    <mergeCell ref="B415:P415"/>
    <mergeCell ref="Q415:R415"/>
    <mergeCell ref="S415:T415"/>
    <mergeCell ref="B416:P416"/>
    <mergeCell ref="Q416:R416"/>
    <mergeCell ref="S416:T416"/>
    <mergeCell ref="B412:P412"/>
    <mergeCell ref="Q412:R412"/>
    <mergeCell ref="S412:T412"/>
    <mergeCell ref="B413:P413"/>
    <mergeCell ref="Q413:R413"/>
    <mergeCell ref="S413:T413"/>
    <mergeCell ref="B410:P410"/>
    <mergeCell ref="Q410:R410"/>
    <mergeCell ref="S410:T410"/>
    <mergeCell ref="B411:P411"/>
    <mergeCell ref="Q411:R411"/>
    <mergeCell ref="S411:T411"/>
    <mergeCell ref="B407:P407"/>
    <mergeCell ref="Q407:R407"/>
    <mergeCell ref="S407:T407"/>
    <mergeCell ref="A408:A413"/>
    <mergeCell ref="B408:P408"/>
    <mergeCell ref="Q408:R408"/>
    <mergeCell ref="S408:T408"/>
    <mergeCell ref="B409:P409"/>
    <mergeCell ref="Q409:R409"/>
    <mergeCell ref="S409:T409"/>
    <mergeCell ref="B405:P405"/>
    <mergeCell ref="Q405:R405"/>
    <mergeCell ref="S405:T405"/>
    <mergeCell ref="B406:P406"/>
    <mergeCell ref="Q406:R406"/>
    <mergeCell ref="S406:T406"/>
    <mergeCell ref="A402:A407"/>
    <mergeCell ref="B402:P402"/>
    <mergeCell ref="Q402:R402"/>
    <mergeCell ref="S402:T402"/>
    <mergeCell ref="B403:P403"/>
    <mergeCell ref="Q403:R403"/>
    <mergeCell ref="S403:T403"/>
    <mergeCell ref="B404:P404"/>
    <mergeCell ref="Q404:R404"/>
    <mergeCell ref="S404:T404"/>
    <mergeCell ref="B400:P400"/>
    <mergeCell ref="Q400:R400"/>
    <mergeCell ref="S400:T400"/>
    <mergeCell ref="B401:P401"/>
    <mergeCell ref="Q401:R401"/>
    <mergeCell ref="S401:T401"/>
    <mergeCell ref="B397:P397"/>
    <mergeCell ref="Q397:R397"/>
    <mergeCell ref="S397:T397"/>
    <mergeCell ref="A398:A401"/>
    <mergeCell ref="B398:P398"/>
    <mergeCell ref="Q398:R398"/>
    <mergeCell ref="S398:T398"/>
    <mergeCell ref="B399:P399"/>
    <mergeCell ref="Q399:R399"/>
    <mergeCell ref="S399:T399"/>
    <mergeCell ref="B395:P395"/>
    <mergeCell ref="Q395:R395"/>
    <mergeCell ref="S395:T395"/>
    <mergeCell ref="B396:P396"/>
    <mergeCell ref="Q396:R396"/>
    <mergeCell ref="S396:T396"/>
    <mergeCell ref="B393:P393"/>
    <mergeCell ref="Q393:R393"/>
    <mergeCell ref="S393:T393"/>
    <mergeCell ref="B394:P394"/>
    <mergeCell ref="Q394:R394"/>
    <mergeCell ref="S394:T394"/>
    <mergeCell ref="B391:P391"/>
    <mergeCell ref="Q391:R391"/>
    <mergeCell ref="S391:T391"/>
    <mergeCell ref="B392:P392"/>
    <mergeCell ref="Q392:R392"/>
    <mergeCell ref="S392:T392"/>
    <mergeCell ref="B389:P389"/>
    <mergeCell ref="Q389:R389"/>
    <mergeCell ref="S389:T389"/>
    <mergeCell ref="B390:P390"/>
    <mergeCell ref="Q390:R390"/>
    <mergeCell ref="S390:T390"/>
    <mergeCell ref="B387:P387"/>
    <mergeCell ref="Q387:R387"/>
    <mergeCell ref="S387:T387"/>
    <mergeCell ref="B388:P388"/>
    <mergeCell ref="Q388:R388"/>
    <mergeCell ref="S388:T388"/>
    <mergeCell ref="B385:P385"/>
    <mergeCell ref="Q385:R385"/>
    <mergeCell ref="S385:T385"/>
    <mergeCell ref="B386:P386"/>
    <mergeCell ref="Q386:R386"/>
    <mergeCell ref="S386:T386"/>
    <mergeCell ref="B383:P383"/>
    <mergeCell ref="Q383:R383"/>
    <mergeCell ref="S383:T383"/>
    <mergeCell ref="B384:P384"/>
    <mergeCell ref="Q384:R384"/>
    <mergeCell ref="S384:T384"/>
    <mergeCell ref="B381:P381"/>
    <mergeCell ref="Q381:R381"/>
    <mergeCell ref="S381:T381"/>
    <mergeCell ref="B382:P382"/>
    <mergeCell ref="Q382:R382"/>
    <mergeCell ref="S382:T382"/>
    <mergeCell ref="B379:P379"/>
    <mergeCell ref="Q379:R379"/>
    <mergeCell ref="S379:T379"/>
    <mergeCell ref="B380:P380"/>
    <mergeCell ref="Q380:R380"/>
    <mergeCell ref="S380:T380"/>
    <mergeCell ref="B377:P377"/>
    <mergeCell ref="Q377:R377"/>
    <mergeCell ref="S377:T377"/>
    <mergeCell ref="B378:P378"/>
    <mergeCell ref="Q378:R378"/>
    <mergeCell ref="S378:T378"/>
    <mergeCell ref="B375:P375"/>
    <mergeCell ref="Q375:R375"/>
    <mergeCell ref="S375:T375"/>
    <mergeCell ref="B376:P376"/>
    <mergeCell ref="Q376:R376"/>
    <mergeCell ref="S376:T376"/>
    <mergeCell ref="B373:P373"/>
    <mergeCell ref="Q373:R373"/>
    <mergeCell ref="S373:T373"/>
    <mergeCell ref="B374:P374"/>
    <mergeCell ref="Q374:R374"/>
    <mergeCell ref="S374:T374"/>
    <mergeCell ref="B371:P371"/>
    <mergeCell ref="Q371:R371"/>
    <mergeCell ref="S371:T371"/>
    <mergeCell ref="B372:P372"/>
    <mergeCell ref="Q372:R372"/>
    <mergeCell ref="S372:T372"/>
    <mergeCell ref="B369:P369"/>
    <mergeCell ref="Q369:R369"/>
    <mergeCell ref="S369:T369"/>
    <mergeCell ref="B370:P370"/>
    <mergeCell ref="Q370:R370"/>
    <mergeCell ref="S370:T370"/>
    <mergeCell ref="B367:P367"/>
    <mergeCell ref="Q367:R367"/>
    <mergeCell ref="S367:T367"/>
    <mergeCell ref="B368:P368"/>
    <mergeCell ref="Q368:R368"/>
    <mergeCell ref="S368:T368"/>
    <mergeCell ref="B365:P365"/>
    <mergeCell ref="Q365:R365"/>
    <mergeCell ref="S365:T365"/>
    <mergeCell ref="B366:P366"/>
    <mergeCell ref="Q366:R366"/>
    <mergeCell ref="S366:T366"/>
    <mergeCell ref="B363:P363"/>
    <mergeCell ref="Q363:R363"/>
    <mergeCell ref="S363:T363"/>
    <mergeCell ref="B364:P364"/>
    <mergeCell ref="Q364:R364"/>
    <mergeCell ref="S364:T364"/>
    <mergeCell ref="B361:P361"/>
    <mergeCell ref="Q361:R361"/>
    <mergeCell ref="S361:T361"/>
    <mergeCell ref="B362:P362"/>
    <mergeCell ref="Q362:R362"/>
    <mergeCell ref="S362:T362"/>
    <mergeCell ref="B359:P359"/>
    <mergeCell ref="Q359:R359"/>
    <mergeCell ref="S359:T359"/>
    <mergeCell ref="B360:P360"/>
    <mergeCell ref="Q360:R360"/>
    <mergeCell ref="S360:T360"/>
    <mergeCell ref="B357:P357"/>
    <mergeCell ref="Q357:R357"/>
    <mergeCell ref="S357:T357"/>
    <mergeCell ref="B358:P358"/>
    <mergeCell ref="Q358:R358"/>
    <mergeCell ref="S358:T358"/>
    <mergeCell ref="B355:P355"/>
    <mergeCell ref="Q355:R355"/>
    <mergeCell ref="S355:T355"/>
    <mergeCell ref="B356:P356"/>
    <mergeCell ref="Q356:R356"/>
    <mergeCell ref="S356:T356"/>
    <mergeCell ref="B353:P353"/>
    <mergeCell ref="Q353:R353"/>
    <mergeCell ref="S353:T353"/>
    <mergeCell ref="B354:P354"/>
    <mergeCell ref="Q354:R354"/>
    <mergeCell ref="S354:T354"/>
    <mergeCell ref="B351:P351"/>
    <mergeCell ref="Q351:R351"/>
    <mergeCell ref="S351:T351"/>
    <mergeCell ref="B352:P352"/>
    <mergeCell ref="Q352:R352"/>
    <mergeCell ref="S352:T352"/>
    <mergeCell ref="B349:P349"/>
    <mergeCell ref="Q349:R349"/>
    <mergeCell ref="S349:T349"/>
    <mergeCell ref="B350:P350"/>
    <mergeCell ref="Q350:R350"/>
    <mergeCell ref="S350:T350"/>
    <mergeCell ref="B347:P347"/>
    <mergeCell ref="Q347:R347"/>
    <mergeCell ref="S347:T347"/>
    <mergeCell ref="B348:P348"/>
    <mergeCell ref="Q348:R348"/>
    <mergeCell ref="S348:T348"/>
    <mergeCell ref="B345:P345"/>
    <mergeCell ref="Q345:R345"/>
    <mergeCell ref="S345:T345"/>
    <mergeCell ref="B346:P346"/>
    <mergeCell ref="Q346:R346"/>
    <mergeCell ref="S346:T346"/>
    <mergeCell ref="B343:P343"/>
    <mergeCell ref="Q343:R343"/>
    <mergeCell ref="S343:T343"/>
    <mergeCell ref="B344:P344"/>
    <mergeCell ref="Q344:R344"/>
    <mergeCell ref="S344:T344"/>
    <mergeCell ref="B341:P341"/>
    <mergeCell ref="Q341:R341"/>
    <mergeCell ref="S341:T341"/>
    <mergeCell ref="B342:P342"/>
    <mergeCell ref="Q342:R342"/>
    <mergeCell ref="S342:T342"/>
    <mergeCell ref="B339:P339"/>
    <mergeCell ref="Q339:R339"/>
    <mergeCell ref="S339:T339"/>
    <mergeCell ref="B340:P340"/>
    <mergeCell ref="Q340:R340"/>
    <mergeCell ref="S340:T340"/>
    <mergeCell ref="B337:P337"/>
    <mergeCell ref="Q337:R337"/>
    <mergeCell ref="S337:T337"/>
    <mergeCell ref="B338:P338"/>
    <mergeCell ref="Q338:R338"/>
    <mergeCell ref="S338:T338"/>
    <mergeCell ref="B335:P335"/>
    <mergeCell ref="Q335:R335"/>
    <mergeCell ref="S335:T335"/>
    <mergeCell ref="B336:P336"/>
    <mergeCell ref="Q336:R336"/>
    <mergeCell ref="S336:T336"/>
    <mergeCell ref="B333:P333"/>
    <mergeCell ref="Q333:R333"/>
    <mergeCell ref="S333:T333"/>
    <mergeCell ref="B334:P334"/>
    <mergeCell ref="Q334:R334"/>
    <mergeCell ref="S334:T334"/>
    <mergeCell ref="B331:P331"/>
    <mergeCell ref="Q331:R331"/>
    <mergeCell ref="S331:T331"/>
    <mergeCell ref="B332:P332"/>
    <mergeCell ref="Q332:R332"/>
    <mergeCell ref="S332:T332"/>
    <mergeCell ref="B329:P329"/>
    <mergeCell ref="Q329:R329"/>
    <mergeCell ref="S329:T329"/>
    <mergeCell ref="B330:P330"/>
    <mergeCell ref="Q330:R330"/>
    <mergeCell ref="S330:T330"/>
    <mergeCell ref="B327:P327"/>
    <mergeCell ref="Q327:R327"/>
    <mergeCell ref="S327:T327"/>
    <mergeCell ref="B328:P328"/>
    <mergeCell ref="Q328:R328"/>
    <mergeCell ref="S328:T328"/>
    <mergeCell ref="B325:P325"/>
    <mergeCell ref="Q325:R325"/>
    <mergeCell ref="S325:T325"/>
    <mergeCell ref="B326:P326"/>
    <mergeCell ref="Q326:R326"/>
    <mergeCell ref="S326:T326"/>
    <mergeCell ref="B323:P323"/>
    <mergeCell ref="Q323:R323"/>
    <mergeCell ref="S323:T323"/>
    <mergeCell ref="B324:P324"/>
    <mergeCell ref="Q324:R324"/>
    <mergeCell ref="S324:T324"/>
    <mergeCell ref="B321:P321"/>
    <mergeCell ref="Q321:R321"/>
    <mergeCell ref="S321:T321"/>
    <mergeCell ref="B322:P322"/>
    <mergeCell ref="Q322:R322"/>
    <mergeCell ref="S322:T322"/>
    <mergeCell ref="B319:P319"/>
    <mergeCell ref="Q319:R319"/>
    <mergeCell ref="S319:T319"/>
    <mergeCell ref="B320:P320"/>
    <mergeCell ref="Q320:R320"/>
    <mergeCell ref="S320:T320"/>
    <mergeCell ref="B317:P317"/>
    <mergeCell ref="Q317:R317"/>
    <mergeCell ref="S317:T317"/>
    <mergeCell ref="B318:P318"/>
    <mergeCell ref="Q318:R318"/>
    <mergeCell ref="S318:T318"/>
    <mergeCell ref="B315:P315"/>
    <mergeCell ref="Q315:R315"/>
    <mergeCell ref="S315:T315"/>
    <mergeCell ref="B316:P316"/>
    <mergeCell ref="Q316:R316"/>
    <mergeCell ref="S316:T316"/>
    <mergeCell ref="B313:P313"/>
    <mergeCell ref="Q313:R313"/>
    <mergeCell ref="S313:T313"/>
    <mergeCell ref="B314:P314"/>
    <mergeCell ref="Q314:R314"/>
    <mergeCell ref="S314:T314"/>
    <mergeCell ref="B311:P311"/>
    <mergeCell ref="Q311:R311"/>
    <mergeCell ref="S311:T311"/>
    <mergeCell ref="B312:P312"/>
    <mergeCell ref="Q312:R312"/>
    <mergeCell ref="S312:T312"/>
    <mergeCell ref="B309:P309"/>
    <mergeCell ref="Q309:R309"/>
    <mergeCell ref="S309:T309"/>
    <mergeCell ref="B310:P310"/>
    <mergeCell ref="Q310:R310"/>
    <mergeCell ref="S310:T310"/>
    <mergeCell ref="B307:P307"/>
    <mergeCell ref="Q307:R307"/>
    <mergeCell ref="S307:T307"/>
    <mergeCell ref="B308:P308"/>
    <mergeCell ref="Q308:R308"/>
    <mergeCell ref="S308:T308"/>
    <mergeCell ref="B305:P305"/>
    <mergeCell ref="Q305:R305"/>
    <mergeCell ref="S305:T305"/>
    <mergeCell ref="B306:P306"/>
    <mergeCell ref="Q306:R306"/>
    <mergeCell ref="S306:T306"/>
    <mergeCell ref="B303:P303"/>
    <mergeCell ref="Q303:R303"/>
    <mergeCell ref="S303:T303"/>
    <mergeCell ref="B304:P304"/>
    <mergeCell ref="Q304:R304"/>
    <mergeCell ref="S304:T304"/>
    <mergeCell ref="B301:P301"/>
    <mergeCell ref="Q301:R301"/>
    <mergeCell ref="S301:T301"/>
    <mergeCell ref="B302:P302"/>
    <mergeCell ref="Q302:R302"/>
    <mergeCell ref="S302:T302"/>
    <mergeCell ref="B299:P299"/>
    <mergeCell ref="Q299:R299"/>
    <mergeCell ref="S299:T299"/>
    <mergeCell ref="B300:P300"/>
    <mergeCell ref="Q300:R300"/>
    <mergeCell ref="S300:T300"/>
    <mergeCell ref="B297:P297"/>
    <mergeCell ref="Q297:R297"/>
    <mergeCell ref="S297:T297"/>
    <mergeCell ref="B298:P298"/>
    <mergeCell ref="Q298:R298"/>
    <mergeCell ref="S298:T298"/>
    <mergeCell ref="B295:P295"/>
    <mergeCell ref="Q295:R295"/>
    <mergeCell ref="S295:T295"/>
    <mergeCell ref="B296:P296"/>
    <mergeCell ref="Q296:R296"/>
    <mergeCell ref="S296:T296"/>
    <mergeCell ref="B293:P293"/>
    <mergeCell ref="Q293:R293"/>
    <mergeCell ref="S293:T293"/>
    <mergeCell ref="B294:P294"/>
    <mergeCell ref="Q294:R294"/>
    <mergeCell ref="S294:T294"/>
    <mergeCell ref="B291:P291"/>
    <mergeCell ref="Q291:R291"/>
    <mergeCell ref="S291:T291"/>
    <mergeCell ref="B292:P292"/>
    <mergeCell ref="Q292:R292"/>
    <mergeCell ref="S292:T292"/>
    <mergeCell ref="B289:P289"/>
    <mergeCell ref="Q289:R289"/>
    <mergeCell ref="S289:T289"/>
    <mergeCell ref="B290:P290"/>
    <mergeCell ref="Q290:R290"/>
    <mergeCell ref="S290:T290"/>
    <mergeCell ref="B287:P287"/>
    <mergeCell ref="Q287:R287"/>
    <mergeCell ref="S287:T287"/>
    <mergeCell ref="B288:P288"/>
    <mergeCell ref="Q288:R288"/>
    <mergeCell ref="S288:T288"/>
    <mergeCell ref="A284:A290"/>
    <mergeCell ref="B284:P284"/>
    <mergeCell ref="Q284:R284"/>
    <mergeCell ref="S284:T284"/>
    <mergeCell ref="B285:P285"/>
    <mergeCell ref="Q285:R285"/>
    <mergeCell ref="S285:T285"/>
    <mergeCell ref="B286:P286"/>
    <mergeCell ref="Q286:R286"/>
    <mergeCell ref="S286:T286"/>
    <mergeCell ref="B282:P282"/>
    <mergeCell ref="Q282:R282"/>
    <mergeCell ref="S282:T282"/>
    <mergeCell ref="B283:P283"/>
    <mergeCell ref="Q283:R283"/>
    <mergeCell ref="S283:T283"/>
    <mergeCell ref="B280:P280"/>
    <mergeCell ref="Q280:R280"/>
    <mergeCell ref="S280:T280"/>
    <mergeCell ref="B281:P281"/>
    <mergeCell ref="Q281:R281"/>
    <mergeCell ref="S281:T281"/>
    <mergeCell ref="B277:P277"/>
    <mergeCell ref="Q277:R277"/>
    <mergeCell ref="S277:T277"/>
    <mergeCell ref="A278:A283"/>
    <mergeCell ref="B278:P278"/>
    <mergeCell ref="Q278:R278"/>
    <mergeCell ref="S278:T278"/>
    <mergeCell ref="B279:P279"/>
    <mergeCell ref="Q279:R279"/>
    <mergeCell ref="S279:T279"/>
    <mergeCell ref="B275:P275"/>
    <mergeCell ref="Q275:R275"/>
    <mergeCell ref="S275:T275"/>
    <mergeCell ref="B276:P276"/>
    <mergeCell ref="Q276:R276"/>
    <mergeCell ref="S276:T276"/>
    <mergeCell ref="B273:P273"/>
    <mergeCell ref="Q273:R273"/>
    <mergeCell ref="S273:T273"/>
    <mergeCell ref="B274:P274"/>
    <mergeCell ref="Q274:R274"/>
    <mergeCell ref="S274:T274"/>
    <mergeCell ref="B271:P271"/>
    <mergeCell ref="Q271:R271"/>
    <mergeCell ref="S271:T271"/>
    <mergeCell ref="B272:P272"/>
    <mergeCell ref="Q272:R272"/>
    <mergeCell ref="S272:T272"/>
    <mergeCell ref="B268:P268"/>
    <mergeCell ref="Q268:R268"/>
    <mergeCell ref="S268:T268"/>
    <mergeCell ref="A269:A274"/>
    <mergeCell ref="B269:P269"/>
    <mergeCell ref="Q269:R269"/>
    <mergeCell ref="S269:T269"/>
    <mergeCell ref="B270:P270"/>
    <mergeCell ref="Q270:R270"/>
    <mergeCell ref="S270:T270"/>
    <mergeCell ref="B266:P266"/>
    <mergeCell ref="Q266:R266"/>
    <mergeCell ref="S266:T266"/>
    <mergeCell ref="B267:P267"/>
    <mergeCell ref="Q267:R267"/>
    <mergeCell ref="S267:T267"/>
    <mergeCell ref="B264:P264"/>
    <mergeCell ref="Q264:R264"/>
    <mergeCell ref="S264:T264"/>
    <mergeCell ref="B265:P265"/>
    <mergeCell ref="Q265:R265"/>
    <mergeCell ref="S265:T265"/>
    <mergeCell ref="B262:P262"/>
    <mergeCell ref="Q262:R262"/>
    <mergeCell ref="S262:T262"/>
    <mergeCell ref="B263:P263"/>
    <mergeCell ref="Q263:R263"/>
    <mergeCell ref="S263:T263"/>
    <mergeCell ref="A259:A264"/>
    <mergeCell ref="B259:P259"/>
    <mergeCell ref="Q259:R259"/>
    <mergeCell ref="S259:T259"/>
    <mergeCell ref="B260:P260"/>
    <mergeCell ref="Q260:R260"/>
    <mergeCell ref="S260:T260"/>
    <mergeCell ref="B261:P261"/>
    <mergeCell ref="Q261:R261"/>
    <mergeCell ref="S261:T261"/>
    <mergeCell ref="B257:P257"/>
    <mergeCell ref="Q257:R257"/>
    <mergeCell ref="S257:T257"/>
    <mergeCell ref="B258:P258"/>
    <mergeCell ref="Q258:R258"/>
    <mergeCell ref="S258:T258"/>
    <mergeCell ref="B255:P255"/>
    <mergeCell ref="Q255:R255"/>
    <mergeCell ref="S255:T255"/>
    <mergeCell ref="B256:P256"/>
    <mergeCell ref="Q256:R256"/>
    <mergeCell ref="S256:T256"/>
    <mergeCell ref="B252:P252"/>
    <mergeCell ref="Q252:R252"/>
    <mergeCell ref="S252:T252"/>
    <mergeCell ref="A253:A258"/>
    <mergeCell ref="B253:P253"/>
    <mergeCell ref="Q253:R253"/>
    <mergeCell ref="S253:T253"/>
    <mergeCell ref="B254:P254"/>
    <mergeCell ref="Q254:R254"/>
    <mergeCell ref="S254:T254"/>
    <mergeCell ref="B250:P250"/>
    <mergeCell ref="Q250:R250"/>
    <mergeCell ref="S250:T250"/>
    <mergeCell ref="B251:P251"/>
    <mergeCell ref="Q251:R251"/>
    <mergeCell ref="S251:T251"/>
    <mergeCell ref="S247:T247"/>
    <mergeCell ref="B248:P248"/>
    <mergeCell ref="Q248:R248"/>
    <mergeCell ref="S248:T248"/>
    <mergeCell ref="B249:P249"/>
    <mergeCell ref="Q249:R249"/>
    <mergeCell ref="S249:T249"/>
    <mergeCell ref="B244:W244"/>
    <mergeCell ref="A245:A251"/>
    <mergeCell ref="B245:P245"/>
    <mergeCell ref="Q245:R245"/>
    <mergeCell ref="S245:T245"/>
    <mergeCell ref="B246:P246"/>
    <mergeCell ref="Q246:R246"/>
    <mergeCell ref="S246:T246"/>
    <mergeCell ref="B247:P247"/>
    <mergeCell ref="Q247:R247"/>
    <mergeCell ref="A240:A242"/>
    <mergeCell ref="B240:P240"/>
    <mergeCell ref="Q240:R240"/>
    <mergeCell ref="S240:T240"/>
    <mergeCell ref="B241:P241"/>
    <mergeCell ref="Q241:R241"/>
    <mergeCell ref="S241:T241"/>
    <mergeCell ref="B242:P242"/>
    <mergeCell ref="Q242:R242"/>
    <mergeCell ref="S242:T242"/>
    <mergeCell ref="B238:P238"/>
    <mergeCell ref="Q238:R238"/>
    <mergeCell ref="S238:T238"/>
    <mergeCell ref="B239:P239"/>
    <mergeCell ref="Q239:R239"/>
    <mergeCell ref="S239:T239"/>
    <mergeCell ref="B236:P236"/>
    <mergeCell ref="Q236:R236"/>
    <mergeCell ref="S236:T236"/>
    <mergeCell ref="B237:P237"/>
    <mergeCell ref="Q237:R237"/>
    <mergeCell ref="S237:T237"/>
    <mergeCell ref="B234:P234"/>
    <mergeCell ref="Q234:R234"/>
    <mergeCell ref="S234:T234"/>
    <mergeCell ref="B235:P235"/>
    <mergeCell ref="Q235:R235"/>
    <mergeCell ref="S235:T235"/>
    <mergeCell ref="B232:P232"/>
    <mergeCell ref="Q232:R232"/>
    <mergeCell ref="S232:T232"/>
    <mergeCell ref="B233:P233"/>
    <mergeCell ref="Q233:R233"/>
    <mergeCell ref="S233:T233"/>
    <mergeCell ref="A229:A231"/>
    <mergeCell ref="B229:P229"/>
    <mergeCell ref="Q229:R229"/>
    <mergeCell ref="S229:T229"/>
    <mergeCell ref="B230:P230"/>
    <mergeCell ref="Q230:R230"/>
    <mergeCell ref="S230:T230"/>
    <mergeCell ref="B231:P231"/>
    <mergeCell ref="Q231:R231"/>
    <mergeCell ref="S231:T231"/>
    <mergeCell ref="B227:P227"/>
    <mergeCell ref="Q227:R227"/>
    <mergeCell ref="S227:T227"/>
    <mergeCell ref="B228:P228"/>
    <mergeCell ref="Q228:R228"/>
    <mergeCell ref="S228:T228"/>
    <mergeCell ref="B225:P225"/>
    <mergeCell ref="Q225:R225"/>
    <mergeCell ref="S225:T225"/>
    <mergeCell ref="B226:P226"/>
    <mergeCell ref="Q226:R226"/>
    <mergeCell ref="S226:T226"/>
    <mergeCell ref="B223:P223"/>
    <mergeCell ref="Q223:R223"/>
    <mergeCell ref="S223:T223"/>
    <mergeCell ref="B224:P224"/>
    <mergeCell ref="Q224:R224"/>
    <mergeCell ref="S224:T224"/>
    <mergeCell ref="B221:P221"/>
    <mergeCell ref="Q221:R221"/>
    <mergeCell ref="S221:T221"/>
    <mergeCell ref="B222:P222"/>
    <mergeCell ref="Q222:R222"/>
    <mergeCell ref="S222:T222"/>
    <mergeCell ref="A218:A223"/>
    <mergeCell ref="B218:P218"/>
    <mergeCell ref="Q218:R218"/>
    <mergeCell ref="S218:T218"/>
    <mergeCell ref="B219:P219"/>
    <mergeCell ref="Q219:R219"/>
    <mergeCell ref="S219:T219"/>
    <mergeCell ref="B220:P220"/>
    <mergeCell ref="Q220:R220"/>
    <mergeCell ref="S220:T220"/>
    <mergeCell ref="B216:P216"/>
    <mergeCell ref="Q216:R216"/>
    <mergeCell ref="S216:T216"/>
    <mergeCell ref="B217:P217"/>
    <mergeCell ref="Q217:R217"/>
    <mergeCell ref="S217:T217"/>
    <mergeCell ref="B214:P214"/>
    <mergeCell ref="Q214:R214"/>
    <mergeCell ref="S214:T214"/>
    <mergeCell ref="B215:P215"/>
    <mergeCell ref="Q215:R215"/>
    <mergeCell ref="S215:T215"/>
    <mergeCell ref="B211:P211"/>
    <mergeCell ref="Q211:R211"/>
    <mergeCell ref="S211:T211"/>
    <mergeCell ref="A212:A217"/>
    <mergeCell ref="B212:P212"/>
    <mergeCell ref="Q212:R212"/>
    <mergeCell ref="S212:T212"/>
    <mergeCell ref="B213:P213"/>
    <mergeCell ref="Q213:R213"/>
    <mergeCell ref="S213:T213"/>
    <mergeCell ref="B208:W208"/>
    <mergeCell ref="B209:P209"/>
    <mergeCell ref="Q209:R209"/>
    <mergeCell ref="S209:T209"/>
    <mergeCell ref="B210:P210"/>
    <mergeCell ref="Q210:R210"/>
    <mergeCell ref="S210:T210"/>
    <mergeCell ref="B206:P206"/>
    <mergeCell ref="Q206:R206"/>
    <mergeCell ref="S206:T206"/>
    <mergeCell ref="B207:P207"/>
    <mergeCell ref="Q207:R207"/>
    <mergeCell ref="S207:T207"/>
    <mergeCell ref="B204:P204"/>
    <mergeCell ref="Q204:R204"/>
    <mergeCell ref="S204:T204"/>
    <mergeCell ref="B205:P205"/>
    <mergeCell ref="Q205:R205"/>
    <mergeCell ref="S205:T205"/>
    <mergeCell ref="B202:P202"/>
    <mergeCell ref="Q202:R202"/>
    <mergeCell ref="S202:T202"/>
    <mergeCell ref="B203:P203"/>
    <mergeCell ref="Q203:R203"/>
    <mergeCell ref="S203:T203"/>
    <mergeCell ref="B200:P200"/>
    <mergeCell ref="Q200:R200"/>
    <mergeCell ref="S200:T200"/>
    <mergeCell ref="B201:P201"/>
    <mergeCell ref="Q201:R201"/>
    <mergeCell ref="S201:T201"/>
    <mergeCell ref="B198:P198"/>
    <mergeCell ref="Q198:R198"/>
    <mergeCell ref="S198:T198"/>
    <mergeCell ref="B199:P199"/>
    <mergeCell ref="Q199:R199"/>
    <mergeCell ref="S199:T199"/>
    <mergeCell ref="B196:P196"/>
    <mergeCell ref="Q196:R196"/>
    <mergeCell ref="S196:T196"/>
    <mergeCell ref="B197:P197"/>
    <mergeCell ref="Q197:R197"/>
    <mergeCell ref="S197:T197"/>
    <mergeCell ref="B194:P194"/>
    <mergeCell ref="Q194:R194"/>
    <mergeCell ref="S194:T194"/>
    <mergeCell ref="B195:P195"/>
    <mergeCell ref="Q195:R195"/>
    <mergeCell ref="S195:T195"/>
    <mergeCell ref="B191:P191"/>
    <mergeCell ref="Q191:R191"/>
    <mergeCell ref="S191:T191"/>
    <mergeCell ref="A192:A198"/>
    <mergeCell ref="B192:P192"/>
    <mergeCell ref="Q192:R192"/>
    <mergeCell ref="S192:T192"/>
    <mergeCell ref="B193:P193"/>
    <mergeCell ref="Q193:R193"/>
    <mergeCell ref="S193:T193"/>
    <mergeCell ref="B189:P189"/>
    <mergeCell ref="Q189:R189"/>
    <mergeCell ref="S189:T189"/>
    <mergeCell ref="B190:P190"/>
    <mergeCell ref="Q190:R190"/>
    <mergeCell ref="S190:T190"/>
    <mergeCell ref="B187:P187"/>
    <mergeCell ref="Q187:R187"/>
    <mergeCell ref="S187:T187"/>
    <mergeCell ref="B188:P188"/>
    <mergeCell ref="Q188:R188"/>
    <mergeCell ref="S188:T188"/>
    <mergeCell ref="B184:P184"/>
    <mergeCell ref="Q184:R184"/>
    <mergeCell ref="S184:T184"/>
    <mergeCell ref="A185:A191"/>
    <mergeCell ref="B185:P185"/>
    <mergeCell ref="Q185:R185"/>
    <mergeCell ref="S185:T185"/>
    <mergeCell ref="B186:P186"/>
    <mergeCell ref="Q186:R186"/>
    <mergeCell ref="S186:T186"/>
    <mergeCell ref="B182:P182"/>
    <mergeCell ref="Q182:R182"/>
    <mergeCell ref="S182:T182"/>
    <mergeCell ref="B183:P183"/>
    <mergeCell ref="Q183:R183"/>
    <mergeCell ref="S183:T183"/>
    <mergeCell ref="B180:P180"/>
    <mergeCell ref="Q180:R180"/>
    <mergeCell ref="S180:T180"/>
    <mergeCell ref="B181:P181"/>
    <mergeCell ref="Q181:R181"/>
    <mergeCell ref="S181:T181"/>
    <mergeCell ref="B178:P178"/>
    <mergeCell ref="Q178:R178"/>
    <mergeCell ref="S178:T178"/>
    <mergeCell ref="B179:P179"/>
    <mergeCell ref="Q179:R179"/>
    <mergeCell ref="S179:T179"/>
    <mergeCell ref="B176:P176"/>
    <mergeCell ref="Q176:R176"/>
    <mergeCell ref="S176:T176"/>
    <mergeCell ref="B177:P177"/>
    <mergeCell ref="Q177:R177"/>
    <mergeCell ref="S177:T177"/>
    <mergeCell ref="B174:P174"/>
    <mergeCell ref="Q174:R174"/>
    <mergeCell ref="S174:T174"/>
    <mergeCell ref="B175:P175"/>
    <mergeCell ref="Q175:R175"/>
    <mergeCell ref="S175:T175"/>
    <mergeCell ref="B172:P172"/>
    <mergeCell ref="Q172:R172"/>
    <mergeCell ref="S172:T172"/>
    <mergeCell ref="B173:P173"/>
    <mergeCell ref="Q173:R173"/>
    <mergeCell ref="S173:T173"/>
    <mergeCell ref="B170:P170"/>
    <mergeCell ref="Q170:R170"/>
    <mergeCell ref="S170:T170"/>
    <mergeCell ref="B171:P171"/>
    <mergeCell ref="Q171:R171"/>
    <mergeCell ref="S171:T171"/>
    <mergeCell ref="B168:P168"/>
    <mergeCell ref="Q168:R168"/>
    <mergeCell ref="S168:T168"/>
    <mergeCell ref="B169:P169"/>
    <mergeCell ref="Q169:R169"/>
    <mergeCell ref="S169:T169"/>
    <mergeCell ref="B164:W164"/>
    <mergeCell ref="B165:W165"/>
    <mergeCell ref="B166:W166"/>
    <mergeCell ref="B167:P167"/>
    <mergeCell ref="Q167:R167"/>
    <mergeCell ref="S167:T167"/>
    <mergeCell ref="B162:P162"/>
    <mergeCell ref="Q162:R162"/>
    <mergeCell ref="S162:T162"/>
    <mergeCell ref="B163:P163"/>
    <mergeCell ref="Q163:R163"/>
    <mergeCell ref="S163:T163"/>
    <mergeCell ref="B160:P160"/>
    <mergeCell ref="Q160:R160"/>
    <mergeCell ref="S160:T160"/>
    <mergeCell ref="B161:P161"/>
    <mergeCell ref="Q161:R161"/>
    <mergeCell ref="S161:T161"/>
    <mergeCell ref="B158:P158"/>
    <mergeCell ref="Q158:R158"/>
    <mergeCell ref="S158:T158"/>
    <mergeCell ref="B159:P159"/>
    <mergeCell ref="Q159:R159"/>
    <mergeCell ref="S159:T159"/>
    <mergeCell ref="B156:P156"/>
    <mergeCell ref="Q156:R156"/>
    <mergeCell ref="S156:T156"/>
    <mergeCell ref="B157:P157"/>
    <mergeCell ref="Q157:R157"/>
    <mergeCell ref="S157:T157"/>
    <mergeCell ref="B152:P152"/>
    <mergeCell ref="Q152:R152"/>
    <mergeCell ref="S152:T152"/>
    <mergeCell ref="B153:P153"/>
    <mergeCell ref="B154:P154"/>
    <mergeCell ref="B155:P155"/>
    <mergeCell ref="S155:T155"/>
    <mergeCell ref="B150:P150"/>
    <mergeCell ref="Q150:R150"/>
    <mergeCell ref="S150:T150"/>
    <mergeCell ref="B151:P151"/>
    <mergeCell ref="Q151:R151"/>
    <mergeCell ref="S151:T151"/>
    <mergeCell ref="B147:P147"/>
    <mergeCell ref="Q147:R147"/>
    <mergeCell ref="S147:T147"/>
    <mergeCell ref="A148:A153"/>
    <mergeCell ref="B148:P148"/>
    <mergeCell ref="Q148:R148"/>
    <mergeCell ref="S148:T148"/>
    <mergeCell ref="B149:P149"/>
    <mergeCell ref="Q149:R149"/>
    <mergeCell ref="S149:T149"/>
    <mergeCell ref="S133:T133"/>
    <mergeCell ref="B134:P134"/>
    <mergeCell ref="Q134:R134"/>
    <mergeCell ref="S134:T134"/>
    <mergeCell ref="B145:P145"/>
    <mergeCell ref="Q145:R145"/>
    <mergeCell ref="S145:T145"/>
    <mergeCell ref="B146:P146"/>
    <mergeCell ref="Q146:R146"/>
    <mergeCell ref="S146:T146"/>
    <mergeCell ref="A142:A147"/>
    <mergeCell ref="B142:P142"/>
    <mergeCell ref="Q142:R142"/>
    <mergeCell ref="S142:T142"/>
    <mergeCell ref="B143:P143"/>
    <mergeCell ref="Q143:R143"/>
    <mergeCell ref="S143:T143"/>
    <mergeCell ref="B144:P144"/>
    <mergeCell ref="Q144:R144"/>
    <mergeCell ref="S144:T144"/>
    <mergeCell ref="B139:P139"/>
    <mergeCell ref="Q139:R139"/>
    <mergeCell ref="S139:T139"/>
    <mergeCell ref="B140:P140"/>
    <mergeCell ref="B141:P141"/>
    <mergeCell ref="Q141:R141"/>
    <mergeCell ref="S141:T141"/>
    <mergeCell ref="B130:P130"/>
    <mergeCell ref="Q130:R130"/>
    <mergeCell ref="S130:T130"/>
    <mergeCell ref="A131:A140"/>
    <mergeCell ref="B131:P131"/>
    <mergeCell ref="Q131:R131"/>
    <mergeCell ref="S131:T131"/>
    <mergeCell ref="B132:P132"/>
    <mergeCell ref="Q132:R132"/>
    <mergeCell ref="Q123:R123"/>
    <mergeCell ref="S123:T123"/>
    <mergeCell ref="B124:P124"/>
    <mergeCell ref="Q124:R124"/>
    <mergeCell ref="S124:T124"/>
    <mergeCell ref="B125:P125"/>
    <mergeCell ref="Q125:R125"/>
    <mergeCell ref="S125:T125"/>
    <mergeCell ref="B137:P137"/>
    <mergeCell ref="Q137:R137"/>
    <mergeCell ref="S137:T137"/>
    <mergeCell ref="B138:P138"/>
    <mergeCell ref="Q138:R138"/>
    <mergeCell ref="S138:T138"/>
    <mergeCell ref="B135:P135"/>
    <mergeCell ref="Q135:R135"/>
    <mergeCell ref="S135:T135"/>
    <mergeCell ref="B136:P136"/>
    <mergeCell ref="Q136:R136"/>
    <mergeCell ref="S136:T136"/>
    <mergeCell ref="S132:T132"/>
    <mergeCell ref="B133:P133"/>
    <mergeCell ref="Q133:R133"/>
    <mergeCell ref="Q120:R120"/>
    <mergeCell ref="S120:T120"/>
    <mergeCell ref="B121:P121"/>
    <mergeCell ref="Q121:R121"/>
    <mergeCell ref="S121:T121"/>
    <mergeCell ref="B122:P122"/>
    <mergeCell ref="Q122:R122"/>
    <mergeCell ref="S122:T122"/>
    <mergeCell ref="B116:P116"/>
    <mergeCell ref="B117:P117"/>
    <mergeCell ref="B118:P118"/>
    <mergeCell ref="B119:P119"/>
    <mergeCell ref="A120:A129"/>
    <mergeCell ref="B120:P120"/>
    <mergeCell ref="B123:P123"/>
    <mergeCell ref="B126:P126"/>
    <mergeCell ref="B127:P127"/>
    <mergeCell ref="B128:P128"/>
    <mergeCell ref="B129:P129"/>
    <mergeCell ref="B114:P114"/>
    <mergeCell ref="Q114:R114"/>
    <mergeCell ref="S114:T114"/>
    <mergeCell ref="B115:P115"/>
    <mergeCell ref="Q115:R115"/>
    <mergeCell ref="S115:T115"/>
    <mergeCell ref="B112:P112"/>
    <mergeCell ref="Q112:R112"/>
    <mergeCell ref="S112:T112"/>
    <mergeCell ref="B113:P113"/>
    <mergeCell ref="Q113:R113"/>
    <mergeCell ref="S113:T113"/>
    <mergeCell ref="B109:P109"/>
    <mergeCell ref="Q109:R109"/>
    <mergeCell ref="S109:T109"/>
    <mergeCell ref="A110:A119"/>
    <mergeCell ref="B110:P110"/>
    <mergeCell ref="Q110:R110"/>
    <mergeCell ref="S110:T110"/>
    <mergeCell ref="B111:P111"/>
    <mergeCell ref="Q111:R111"/>
    <mergeCell ref="S111:T111"/>
    <mergeCell ref="B107:P107"/>
    <mergeCell ref="Q107:R107"/>
    <mergeCell ref="S107:T107"/>
    <mergeCell ref="B108:P108"/>
    <mergeCell ref="Q108:R108"/>
    <mergeCell ref="S108:T108"/>
    <mergeCell ref="B105:P105"/>
    <mergeCell ref="Q105:R105"/>
    <mergeCell ref="S105:T105"/>
    <mergeCell ref="B106:P106"/>
    <mergeCell ref="Q106:R106"/>
    <mergeCell ref="S106:T106"/>
    <mergeCell ref="B103:P103"/>
    <mergeCell ref="Q103:R103"/>
    <mergeCell ref="S103:T103"/>
    <mergeCell ref="B104:P104"/>
    <mergeCell ref="Q104:R104"/>
    <mergeCell ref="S104:T104"/>
    <mergeCell ref="B100:W100"/>
    <mergeCell ref="B101:P101"/>
    <mergeCell ref="Q101:R101"/>
    <mergeCell ref="S101:T101"/>
    <mergeCell ref="B102:P102"/>
    <mergeCell ref="Q102:R102"/>
    <mergeCell ref="S102:T102"/>
    <mergeCell ref="B98:P98"/>
    <mergeCell ref="Q98:R98"/>
    <mergeCell ref="S98:T98"/>
    <mergeCell ref="B99:P99"/>
    <mergeCell ref="Q99:R99"/>
    <mergeCell ref="S99:T99"/>
    <mergeCell ref="Q95:R95"/>
    <mergeCell ref="S95:T95"/>
    <mergeCell ref="B96:P96"/>
    <mergeCell ref="Q96:R96"/>
    <mergeCell ref="S96:T96"/>
    <mergeCell ref="B97:P97"/>
    <mergeCell ref="Q97:R97"/>
    <mergeCell ref="S97:T97"/>
    <mergeCell ref="A92:A97"/>
    <mergeCell ref="B92:W92"/>
    <mergeCell ref="B93:P93"/>
    <mergeCell ref="Q93:R93"/>
    <mergeCell ref="S93:T93"/>
    <mergeCell ref="B94:P94"/>
    <mergeCell ref="Q94:R94"/>
    <mergeCell ref="S94:T94"/>
    <mergeCell ref="B95:P95"/>
    <mergeCell ref="B89:P89"/>
    <mergeCell ref="Q89:R89"/>
    <mergeCell ref="S89:T89"/>
    <mergeCell ref="B90:P90"/>
    <mergeCell ref="Q90:R90"/>
    <mergeCell ref="S90:T90"/>
    <mergeCell ref="B87:P87"/>
    <mergeCell ref="Q87:R87"/>
    <mergeCell ref="S87:T87"/>
    <mergeCell ref="B88:P88"/>
    <mergeCell ref="Q88:R88"/>
    <mergeCell ref="S88:T88"/>
    <mergeCell ref="B86:P86"/>
    <mergeCell ref="Q86:R86"/>
    <mergeCell ref="S86:T86"/>
    <mergeCell ref="B83:P83"/>
    <mergeCell ref="Q83:R83"/>
    <mergeCell ref="S83:T83"/>
    <mergeCell ref="B84:P84"/>
    <mergeCell ref="Q84:R84"/>
    <mergeCell ref="S84:T84"/>
    <mergeCell ref="B80:W80"/>
    <mergeCell ref="B81:P81"/>
    <mergeCell ref="Q81:R81"/>
    <mergeCell ref="S81:T81"/>
    <mergeCell ref="B82:P82"/>
    <mergeCell ref="Q82:R82"/>
    <mergeCell ref="S82:T82"/>
    <mergeCell ref="B91:W91"/>
    <mergeCell ref="B78:P78"/>
    <mergeCell ref="Q78:R78"/>
    <mergeCell ref="S78:T78"/>
    <mergeCell ref="B75:P75"/>
    <mergeCell ref="Q75:R75"/>
    <mergeCell ref="S75:T75"/>
    <mergeCell ref="B76:P76"/>
    <mergeCell ref="Q76:R76"/>
    <mergeCell ref="S76:T76"/>
    <mergeCell ref="B73:P73"/>
    <mergeCell ref="Q73:R73"/>
    <mergeCell ref="S73:T73"/>
    <mergeCell ref="B74:P74"/>
    <mergeCell ref="Q74:R74"/>
    <mergeCell ref="S74:T74"/>
    <mergeCell ref="B85:P85"/>
    <mergeCell ref="Q85:R85"/>
    <mergeCell ref="S85:T85"/>
    <mergeCell ref="B72:P72"/>
    <mergeCell ref="Q72:R72"/>
    <mergeCell ref="S72:T72"/>
    <mergeCell ref="B69:P69"/>
    <mergeCell ref="Q69:R69"/>
    <mergeCell ref="S69:T69"/>
    <mergeCell ref="B70:P70"/>
    <mergeCell ref="Q70:R70"/>
    <mergeCell ref="S70:T70"/>
    <mergeCell ref="B67:P67"/>
    <mergeCell ref="Q67:R67"/>
    <mergeCell ref="S67:T67"/>
    <mergeCell ref="B68:P68"/>
    <mergeCell ref="Q68:R68"/>
    <mergeCell ref="S68:T68"/>
    <mergeCell ref="B77:P77"/>
    <mergeCell ref="Q77:R77"/>
    <mergeCell ref="S77:T77"/>
    <mergeCell ref="B66:P66"/>
    <mergeCell ref="Q66:R66"/>
    <mergeCell ref="S66:T66"/>
    <mergeCell ref="B63:P63"/>
    <mergeCell ref="Q63:R63"/>
    <mergeCell ref="S63:T63"/>
    <mergeCell ref="B64:P64"/>
    <mergeCell ref="Q64:R64"/>
    <mergeCell ref="S64:T64"/>
    <mergeCell ref="B61:P61"/>
    <mergeCell ref="Q61:R61"/>
    <mergeCell ref="S61:T61"/>
    <mergeCell ref="B62:P62"/>
    <mergeCell ref="Q62:R62"/>
    <mergeCell ref="S62:T62"/>
    <mergeCell ref="B71:P71"/>
    <mergeCell ref="Q71:R71"/>
    <mergeCell ref="S71:T71"/>
    <mergeCell ref="B60:P60"/>
    <mergeCell ref="Q60:R60"/>
    <mergeCell ref="S60:T60"/>
    <mergeCell ref="B57:P57"/>
    <mergeCell ref="Q57:R57"/>
    <mergeCell ref="S57:T57"/>
    <mergeCell ref="B58:P58"/>
    <mergeCell ref="Q58:R58"/>
    <mergeCell ref="S58:T58"/>
    <mergeCell ref="B55:P55"/>
    <mergeCell ref="Q55:R55"/>
    <mergeCell ref="S55:T55"/>
    <mergeCell ref="B56:P56"/>
    <mergeCell ref="Q56:R56"/>
    <mergeCell ref="S56:T56"/>
    <mergeCell ref="B65:P65"/>
    <mergeCell ref="Q65:R65"/>
    <mergeCell ref="S65:T65"/>
    <mergeCell ref="B54:P54"/>
    <mergeCell ref="Q54:R54"/>
    <mergeCell ref="S54:T54"/>
    <mergeCell ref="B51:P51"/>
    <mergeCell ref="Q51:R51"/>
    <mergeCell ref="S51:T51"/>
    <mergeCell ref="B52:P52"/>
    <mergeCell ref="Q52:R52"/>
    <mergeCell ref="S52:T52"/>
    <mergeCell ref="B49:P49"/>
    <mergeCell ref="Q49:R49"/>
    <mergeCell ref="S49:T49"/>
    <mergeCell ref="B50:P50"/>
    <mergeCell ref="Q50:R50"/>
    <mergeCell ref="S50:T50"/>
    <mergeCell ref="B59:P59"/>
    <mergeCell ref="Q59:R59"/>
    <mergeCell ref="S59:T59"/>
    <mergeCell ref="B48:P48"/>
    <mergeCell ref="Q48:R48"/>
    <mergeCell ref="S48:T48"/>
    <mergeCell ref="B45:P45"/>
    <mergeCell ref="Q45:R45"/>
    <mergeCell ref="S45:T45"/>
    <mergeCell ref="B46:P46"/>
    <mergeCell ref="Q46:R46"/>
    <mergeCell ref="S46:T46"/>
    <mergeCell ref="B43:P43"/>
    <mergeCell ref="Q43:R43"/>
    <mergeCell ref="S43:T43"/>
    <mergeCell ref="B44:P44"/>
    <mergeCell ref="Q44:R44"/>
    <mergeCell ref="S44:T44"/>
    <mergeCell ref="B53:P53"/>
    <mergeCell ref="Q53:R53"/>
    <mergeCell ref="S53:T53"/>
    <mergeCell ref="B42:P42"/>
    <mergeCell ref="Q42:R42"/>
    <mergeCell ref="S42:T42"/>
    <mergeCell ref="B39:P39"/>
    <mergeCell ref="Q39:R39"/>
    <mergeCell ref="S39:T39"/>
    <mergeCell ref="B40:P40"/>
    <mergeCell ref="Q40:R40"/>
    <mergeCell ref="S40:T40"/>
    <mergeCell ref="B37:P37"/>
    <mergeCell ref="Q37:R37"/>
    <mergeCell ref="S37:T37"/>
    <mergeCell ref="B38:P38"/>
    <mergeCell ref="Q38:R38"/>
    <mergeCell ref="S38:T38"/>
    <mergeCell ref="B47:P47"/>
    <mergeCell ref="Q47:R47"/>
    <mergeCell ref="S47:T47"/>
    <mergeCell ref="B36:P36"/>
    <mergeCell ref="Q36:R36"/>
    <mergeCell ref="S36:T36"/>
    <mergeCell ref="B33:P33"/>
    <mergeCell ref="Q33:R33"/>
    <mergeCell ref="S33:T33"/>
    <mergeCell ref="B34:P34"/>
    <mergeCell ref="Q34:R34"/>
    <mergeCell ref="S34:T34"/>
    <mergeCell ref="B31:P31"/>
    <mergeCell ref="Q31:R31"/>
    <mergeCell ref="S31:T31"/>
    <mergeCell ref="B32:P32"/>
    <mergeCell ref="Q32:R32"/>
    <mergeCell ref="S32:T32"/>
    <mergeCell ref="B41:P41"/>
    <mergeCell ref="Q41:R41"/>
    <mergeCell ref="S41:T41"/>
    <mergeCell ref="B30:P30"/>
    <mergeCell ref="Q30:R30"/>
    <mergeCell ref="S30:T30"/>
    <mergeCell ref="B27:P27"/>
    <mergeCell ref="Q27:R27"/>
    <mergeCell ref="S27:T27"/>
    <mergeCell ref="B28:P28"/>
    <mergeCell ref="Q28:R28"/>
    <mergeCell ref="S28:T28"/>
    <mergeCell ref="B25:P25"/>
    <mergeCell ref="Q25:R25"/>
    <mergeCell ref="S25:T25"/>
    <mergeCell ref="B26:P26"/>
    <mergeCell ref="Q26:R26"/>
    <mergeCell ref="S26:T26"/>
    <mergeCell ref="B35:P35"/>
    <mergeCell ref="Q35:R35"/>
    <mergeCell ref="S35:T35"/>
    <mergeCell ref="B24:P24"/>
    <mergeCell ref="Q24:R24"/>
    <mergeCell ref="S24:T24"/>
    <mergeCell ref="B21:P21"/>
    <mergeCell ref="Q21:R21"/>
    <mergeCell ref="S21:T21"/>
    <mergeCell ref="B22:P22"/>
    <mergeCell ref="Q22:R22"/>
    <mergeCell ref="S22:T22"/>
    <mergeCell ref="B19:P19"/>
    <mergeCell ref="Q19:R19"/>
    <mergeCell ref="S19:T19"/>
    <mergeCell ref="B20:P20"/>
    <mergeCell ref="Q20:R20"/>
    <mergeCell ref="S20:T20"/>
    <mergeCell ref="B29:P29"/>
    <mergeCell ref="Q29:R29"/>
    <mergeCell ref="S29:T29"/>
    <mergeCell ref="B18:P18"/>
    <mergeCell ref="Q18:R18"/>
    <mergeCell ref="S18:T18"/>
    <mergeCell ref="B15:P15"/>
    <mergeCell ref="Q15:R15"/>
    <mergeCell ref="S15:T15"/>
    <mergeCell ref="B16:P16"/>
    <mergeCell ref="Q16:R16"/>
    <mergeCell ref="S16:T16"/>
    <mergeCell ref="B13:P13"/>
    <mergeCell ref="Q13:R13"/>
    <mergeCell ref="S13:T13"/>
    <mergeCell ref="B14:P14"/>
    <mergeCell ref="Q14:R14"/>
    <mergeCell ref="S14:T14"/>
    <mergeCell ref="B23:P23"/>
    <mergeCell ref="Q23:R23"/>
    <mergeCell ref="S23:T23"/>
    <mergeCell ref="B12:P12"/>
    <mergeCell ref="Q12:R12"/>
    <mergeCell ref="S12:T12"/>
    <mergeCell ref="B9:P9"/>
    <mergeCell ref="Q9:R9"/>
    <mergeCell ref="S9:T9"/>
    <mergeCell ref="B10:P10"/>
    <mergeCell ref="Q10:R10"/>
    <mergeCell ref="S10:T10"/>
    <mergeCell ref="B7:P7"/>
    <mergeCell ref="Q7:R7"/>
    <mergeCell ref="S7:T7"/>
    <mergeCell ref="B8:P8"/>
    <mergeCell ref="Q8:R8"/>
    <mergeCell ref="S8:T8"/>
    <mergeCell ref="B17:P17"/>
    <mergeCell ref="Q17:R17"/>
    <mergeCell ref="S17:T17"/>
    <mergeCell ref="B4:W4"/>
    <mergeCell ref="B5:P5"/>
    <mergeCell ref="Q5:R5"/>
    <mergeCell ref="S5:T5"/>
    <mergeCell ref="B6:P6"/>
    <mergeCell ref="Q6:R6"/>
    <mergeCell ref="S6:T6"/>
    <mergeCell ref="B1:W1"/>
    <mergeCell ref="A2:A3"/>
    <mergeCell ref="B2:P3"/>
    <mergeCell ref="Q2:R3"/>
    <mergeCell ref="S2:T3"/>
    <mergeCell ref="U2:U3"/>
    <mergeCell ref="V2:W2"/>
    <mergeCell ref="B11:P11"/>
    <mergeCell ref="Q11:R11"/>
    <mergeCell ref="S11:T11"/>
  </mergeCells>
  <phoneticPr fontId="27" type="noConversion"/>
  <pageMargins left="0.23622047244094491" right="0.23622047244094491" top="0.74803149606299213" bottom="0.55118110236220474" header="0.31496062992125984" footer="0.31496062992125984"/>
  <pageSetup paperSize="9" scale="72" orientation="landscape" r:id="rId1"/>
  <headerFooter differentFirst="1">
    <oddFooter>&amp;R&amp;14&amp;P</oddFooter>
    <firstFooter xml:space="preserve">&amp;R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T30"/>
  <sheetViews>
    <sheetView topLeftCell="B1" workbookViewId="0">
      <pane ySplit="5" topLeftCell="A6" activePane="bottomLeft" state="frozen"/>
      <selection activeCell="B1" sqref="B1"/>
      <selection pane="bottomLeft" activeCell="Q14" sqref="Q14"/>
    </sheetView>
  </sheetViews>
  <sheetFormatPr defaultRowHeight="15.75" x14ac:dyDescent="0.25"/>
  <cols>
    <col min="1" max="1" width="43.42578125" style="3" hidden="1" customWidth="1"/>
    <col min="2" max="2" width="5.28515625" style="3" customWidth="1"/>
    <col min="3" max="3" width="45" style="57" customWidth="1"/>
    <col min="4" max="4" width="14" style="3" customWidth="1"/>
    <col min="5" max="5" width="12.7109375" style="3" customWidth="1"/>
    <col min="6" max="6" width="10.7109375" style="3" customWidth="1"/>
    <col min="7" max="7" width="13.85546875" style="3" customWidth="1"/>
    <col min="8" max="8" width="13.42578125" style="19" customWidth="1"/>
    <col min="9" max="9" width="12.85546875" style="3" customWidth="1"/>
    <col min="10" max="10" width="13.28515625" style="19" customWidth="1"/>
    <col min="11" max="11" width="15" style="3" customWidth="1"/>
    <col min="12" max="12" width="13.42578125" style="19" customWidth="1"/>
    <col min="13" max="13" width="16.85546875" style="92" hidden="1" customWidth="1"/>
    <col min="14" max="228" width="9.140625" style="92"/>
    <col min="229" max="16384" width="9.140625" style="93"/>
  </cols>
  <sheetData>
    <row r="1" spans="1:228" ht="6.75" customHeight="1" x14ac:dyDescent="0.25"/>
    <row r="2" spans="1:228" s="95" customFormat="1" ht="15" x14ac:dyDescent="0.25">
      <c r="A2" s="85"/>
      <c r="B2" s="577" t="s">
        <v>480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</row>
    <row r="3" spans="1:228" s="95" customFormat="1" ht="2.25" customHeight="1" x14ac:dyDescent="0.25">
      <c r="A3" s="8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</row>
    <row r="4" spans="1:228" s="97" customFormat="1" ht="90" customHeight="1" x14ac:dyDescent="0.2">
      <c r="A4" s="87" t="s">
        <v>454</v>
      </c>
      <c r="B4" s="122" t="s">
        <v>453</v>
      </c>
      <c r="C4" s="123" t="s">
        <v>455</v>
      </c>
      <c r="D4" s="124" t="s">
        <v>456</v>
      </c>
      <c r="E4" s="124" t="s">
        <v>1920</v>
      </c>
      <c r="F4" s="124" t="s">
        <v>1921</v>
      </c>
      <c r="G4" s="124" t="s">
        <v>457</v>
      </c>
      <c r="H4" s="124" t="s">
        <v>458</v>
      </c>
      <c r="I4" s="124" t="s">
        <v>459</v>
      </c>
      <c r="J4" s="124" t="s">
        <v>460</v>
      </c>
      <c r="K4" s="124" t="s">
        <v>1993</v>
      </c>
      <c r="L4" s="124" t="s">
        <v>461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</row>
    <row r="5" spans="1:228" s="94" customFormat="1" ht="15" x14ac:dyDescent="0.25">
      <c r="A5" s="88" t="s">
        <v>464</v>
      </c>
      <c r="B5" s="96">
        <v>1</v>
      </c>
      <c r="C5" s="96" t="s">
        <v>481</v>
      </c>
      <c r="D5" s="608">
        <v>26660</v>
      </c>
      <c r="E5" s="96"/>
      <c r="F5" s="96">
        <f>D5*30%</f>
        <v>7998</v>
      </c>
      <c r="G5" s="98">
        <f>D5*15%</f>
        <v>3999</v>
      </c>
      <c r="H5" s="98">
        <f>D5+E5+F5+G5</f>
        <v>38657</v>
      </c>
      <c r="I5" s="98">
        <f>H5*30.2%</f>
        <v>11674.413999999999</v>
      </c>
      <c r="J5" s="98">
        <f>H5+I5</f>
        <v>50331.413999999997</v>
      </c>
      <c r="K5" s="96">
        <v>164</v>
      </c>
      <c r="L5" s="172">
        <f>J5/K5</f>
        <v>306.89886585365849</v>
      </c>
      <c r="M5" s="89">
        <v>217.06880487804878</v>
      </c>
    </row>
    <row r="6" spans="1:228" s="100" customFormat="1" ht="45" x14ac:dyDescent="0.25">
      <c r="A6" s="88" t="s">
        <v>465</v>
      </c>
      <c r="B6" s="96">
        <v>2</v>
      </c>
      <c r="C6" s="99" t="s">
        <v>466</v>
      </c>
      <c r="D6" s="608">
        <v>26660</v>
      </c>
      <c r="E6" s="96"/>
      <c r="F6" s="96">
        <f t="shared" ref="F6:F27" si="0">D6*30%</f>
        <v>7998</v>
      </c>
      <c r="G6" s="98">
        <f t="shared" ref="G6:G28" si="1">D6*15%</f>
        <v>3999</v>
      </c>
      <c r="H6" s="98">
        <f t="shared" ref="H6:H27" si="2">D6+E6+F6+G6</f>
        <v>38657</v>
      </c>
      <c r="I6" s="98">
        <f t="shared" ref="I6:I28" si="3">H6*30.2%</f>
        <v>11674.413999999999</v>
      </c>
      <c r="J6" s="98">
        <f t="shared" ref="J6:J28" si="4">H6+I6</f>
        <v>50331.413999999997</v>
      </c>
      <c r="K6" s="96">
        <v>164</v>
      </c>
      <c r="L6" s="173">
        <f t="shared" ref="L6:L28" si="5">J6/K6</f>
        <v>306.89886585365849</v>
      </c>
      <c r="M6" s="89">
        <v>217.06880487804878</v>
      </c>
      <c r="O6" s="195"/>
    </row>
    <row r="7" spans="1:228" s="94" customFormat="1" ht="15" x14ac:dyDescent="0.25">
      <c r="A7" s="88" t="s">
        <v>479</v>
      </c>
      <c r="B7" s="96">
        <v>3</v>
      </c>
      <c r="C7" s="96" t="s">
        <v>2015</v>
      </c>
      <c r="D7" s="608">
        <v>24980</v>
      </c>
      <c r="E7" s="96"/>
      <c r="F7" s="96">
        <f t="shared" si="0"/>
        <v>7494</v>
      </c>
      <c r="G7" s="98">
        <f t="shared" si="1"/>
        <v>3747</v>
      </c>
      <c r="H7" s="98">
        <f t="shared" si="2"/>
        <v>36221</v>
      </c>
      <c r="I7" s="98">
        <f t="shared" si="3"/>
        <v>10938.742</v>
      </c>
      <c r="J7" s="98">
        <f t="shared" si="4"/>
        <v>47159.741999999998</v>
      </c>
      <c r="K7" s="96">
        <v>164</v>
      </c>
      <c r="L7" s="172">
        <f t="shared" si="5"/>
        <v>287.55940243902438</v>
      </c>
      <c r="M7" s="89">
        <v>202.17519512195125</v>
      </c>
    </row>
    <row r="8" spans="1:228" s="94" customFormat="1" ht="15" x14ac:dyDescent="0.25">
      <c r="A8" s="88" t="s">
        <v>478</v>
      </c>
      <c r="B8" s="96">
        <v>4</v>
      </c>
      <c r="C8" s="96" t="s">
        <v>1978</v>
      </c>
      <c r="D8" s="608">
        <v>26660</v>
      </c>
      <c r="E8" s="96"/>
      <c r="F8" s="96">
        <f t="shared" si="0"/>
        <v>7998</v>
      </c>
      <c r="G8" s="98">
        <f t="shared" si="1"/>
        <v>3999</v>
      </c>
      <c r="H8" s="98">
        <f t="shared" si="2"/>
        <v>38657</v>
      </c>
      <c r="I8" s="98">
        <f t="shared" si="3"/>
        <v>11674.413999999999</v>
      </c>
      <c r="J8" s="98">
        <f t="shared" si="4"/>
        <v>50331.413999999997</v>
      </c>
      <c r="K8" s="96">
        <v>164</v>
      </c>
      <c r="L8" s="172">
        <f t="shared" si="5"/>
        <v>306.89886585365849</v>
      </c>
      <c r="M8" s="89">
        <v>199.28539024390244</v>
      </c>
    </row>
    <row r="9" spans="1:228" s="94" customFormat="1" ht="15" x14ac:dyDescent="0.25">
      <c r="A9" s="88" t="s">
        <v>462</v>
      </c>
      <c r="B9" s="96">
        <v>5</v>
      </c>
      <c r="C9" s="96" t="s">
        <v>463</v>
      </c>
      <c r="D9" s="608">
        <v>29080</v>
      </c>
      <c r="E9" s="96"/>
      <c r="F9" s="96">
        <f t="shared" si="0"/>
        <v>8724</v>
      </c>
      <c r="G9" s="98">
        <f t="shared" si="1"/>
        <v>4362</v>
      </c>
      <c r="H9" s="98">
        <f t="shared" si="2"/>
        <v>42166</v>
      </c>
      <c r="I9" s="98">
        <f t="shared" si="3"/>
        <v>12734.132</v>
      </c>
      <c r="J9" s="98">
        <f t="shared" si="4"/>
        <v>54900.131999999998</v>
      </c>
      <c r="K9" s="96">
        <v>164</v>
      </c>
      <c r="L9" s="172">
        <f t="shared" si="5"/>
        <v>334.75690243902437</v>
      </c>
      <c r="M9" s="89">
        <v>186.72585365853658</v>
      </c>
    </row>
    <row r="10" spans="1:228" s="94" customFormat="1" ht="15" x14ac:dyDescent="0.25">
      <c r="A10" s="88" t="s">
        <v>467</v>
      </c>
      <c r="B10" s="96">
        <v>6</v>
      </c>
      <c r="C10" s="96" t="s">
        <v>468</v>
      </c>
      <c r="D10" s="608">
        <v>20470</v>
      </c>
      <c r="E10" s="96"/>
      <c r="F10" s="96">
        <f t="shared" si="0"/>
        <v>6141</v>
      </c>
      <c r="G10" s="98">
        <f t="shared" si="1"/>
        <v>3070.5</v>
      </c>
      <c r="H10" s="98">
        <f t="shared" si="2"/>
        <v>29681.5</v>
      </c>
      <c r="I10" s="98">
        <f t="shared" si="3"/>
        <v>8963.8130000000001</v>
      </c>
      <c r="J10" s="98">
        <f t="shared" si="4"/>
        <v>38645.313000000002</v>
      </c>
      <c r="K10" s="96">
        <v>164</v>
      </c>
      <c r="L10" s="172">
        <f t="shared" si="5"/>
        <v>235.64215243902441</v>
      </c>
      <c r="M10" s="89">
        <v>167.71982926829267</v>
      </c>
    </row>
    <row r="11" spans="1:228" s="95" customFormat="1" ht="15" x14ac:dyDescent="0.25">
      <c r="A11" s="86"/>
      <c r="B11" s="96">
        <v>7</v>
      </c>
      <c r="C11" s="96" t="s">
        <v>469</v>
      </c>
      <c r="D11" s="608">
        <v>12070</v>
      </c>
      <c r="E11" s="96">
        <f>D11*50%</f>
        <v>6035</v>
      </c>
      <c r="F11" s="96"/>
      <c r="G11" s="98">
        <f t="shared" si="1"/>
        <v>1810.5</v>
      </c>
      <c r="H11" s="98">
        <f t="shared" si="2"/>
        <v>19915.5</v>
      </c>
      <c r="I11" s="98">
        <f t="shared" si="3"/>
        <v>6014.4809999999998</v>
      </c>
      <c r="J11" s="98">
        <f t="shared" si="4"/>
        <v>25929.981</v>
      </c>
      <c r="K11" s="96">
        <v>164</v>
      </c>
      <c r="L11" s="172">
        <f t="shared" si="5"/>
        <v>158.10964024390245</v>
      </c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</row>
    <row r="12" spans="1:228" s="95" customFormat="1" ht="15" x14ac:dyDescent="0.25">
      <c r="A12" s="86"/>
      <c r="B12" s="96">
        <v>8</v>
      </c>
      <c r="C12" s="96" t="s">
        <v>470</v>
      </c>
      <c r="D12" s="608">
        <v>13440</v>
      </c>
      <c r="E12" s="96">
        <f t="shared" ref="E12:E18" si="6">D12*50%</f>
        <v>6720</v>
      </c>
      <c r="F12" s="96"/>
      <c r="G12" s="98">
        <f t="shared" si="1"/>
        <v>2016</v>
      </c>
      <c r="H12" s="98">
        <f t="shared" si="2"/>
        <v>22176</v>
      </c>
      <c r="I12" s="98">
        <f t="shared" si="3"/>
        <v>6697.152</v>
      </c>
      <c r="J12" s="98">
        <f t="shared" si="4"/>
        <v>28873.152000000002</v>
      </c>
      <c r="K12" s="96">
        <v>164</v>
      </c>
      <c r="L12" s="172">
        <f t="shared" si="5"/>
        <v>176.0558048780488</v>
      </c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</row>
    <row r="13" spans="1:228" s="95" customFormat="1" ht="15" x14ac:dyDescent="0.25">
      <c r="A13" s="86"/>
      <c r="B13" s="96">
        <v>9</v>
      </c>
      <c r="C13" s="96" t="s">
        <v>471</v>
      </c>
      <c r="D13" s="608">
        <v>15222</v>
      </c>
      <c r="E13" s="96">
        <f t="shared" si="6"/>
        <v>7611</v>
      </c>
      <c r="F13" s="96"/>
      <c r="G13" s="98">
        <f t="shared" si="1"/>
        <v>2283.2999999999997</v>
      </c>
      <c r="H13" s="98">
        <f t="shared" si="2"/>
        <v>25116.3</v>
      </c>
      <c r="I13" s="98">
        <f t="shared" si="3"/>
        <v>7585.1225999999997</v>
      </c>
      <c r="J13" s="98">
        <f t="shared" si="4"/>
        <v>32701.422599999998</v>
      </c>
      <c r="K13" s="96">
        <v>164</v>
      </c>
      <c r="L13" s="172">
        <f t="shared" si="5"/>
        <v>199.39891829268291</v>
      </c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</row>
    <row r="14" spans="1:228" s="95" customFormat="1" ht="15" x14ac:dyDescent="0.25">
      <c r="A14" s="86"/>
      <c r="B14" s="96">
        <v>10</v>
      </c>
      <c r="C14" s="96" t="s">
        <v>472</v>
      </c>
      <c r="D14" s="608">
        <v>17740</v>
      </c>
      <c r="E14" s="96">
        <f t="shared" si="6"/>
        <v>8870</v>
      </c>
      <c r="F14" s="96"/>
      <c r="G14" s="98">
        <f t="shared" si="1"/>
        <v>2661</v>
      </c>
      <c r="H14" s="98">
        <f t="shared" si="2"/>
        <v>29271</v>
      </c>
      <c r="I14" s="98">
        <f t="shared" si="3"/>
        <v>8839.8420000000006</v>
      </c>
      <c r="J14" s="98">
        <f t="shared" si="4"/>
        <v>38110.842000000004</v>
      </c>
      <c r="K14" s="96">
        <v>164</v>
      </c>
      <c r="L14" s="172">
        <f t="shared" si="5"/>
        <v>232.38318292682931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</row>
    <row r="15" spans="1:228" s="95" customFormat="1" ht="15" x14ac:dyDescent="0.25">
      <c r="A15" s="86"/>
      <c r="B15" s="96">
        <v>11</v>
      </c>
      <c r="C15" s="96" t="s">
        <v>473</v>
      </c>
      <c r="D15" s="609"/>
      <c r="E15" s="96"/>
      <c r="F15" s="96"/>
      <c r="G15" s="98"/>
      <c r="H15" s="98"/>
      <c r="I15" s="98"/>
      <c r="J15" s="98"/>
      <c r="K15" s="96"/>
      <c r="L15" s="172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</row>
    <row r="16" spans="1:228" s="95" customFormat="1" ht="15" x14ac:dyDescent="0.25">
      <c r="A16" s="86"/>
      <c r="B16" s="96">
        <v>12</v>
      </c>
      <c r="C16" s="96" t="s">
        <v>474</v>
      </c>
      <c r="D16" s="608">
        <v>21780</v>
      </c>
      <c r="E16" s="96">
        <f t="shared" si="6"/>
        <v>10890</v>
      </c>
      <c r="F16" s="96"/>
      <c r="G16" s="98">
        <f t="shared" si="1"/>
        <v>3267</v>
      </c>
      <c r="H16" s="98">
        <f t="shared" si="2"/>
        <v>35937</v>
      </c>
      <c r="I16" s="98">
        <f t="shared" si="3"/>
        <v>10852.974</v>
      </c>
      <c r="J16" s="98">
        <f t="shared" si="4"/>
        <v>46789.974000000002</v>
      </c>
      <c r="K16" s="96">
        <v>164</v>
      </c>
      <c r="L16" s="172">
        <f t="shared" si="5"/>
        <v>285.30471951219511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</row>
    <row r="17" spans="1:228" s="95" customFormat="1" ht="15" x14ac:dyDescent="0.25">
      <c r="A17" s="86"/>
      <c r="B17" s="96">
        <v>13</v>
      </c>
      <c r="C17" s="96" t="s">
        <v>475</v>
      </c>
      <c r="D17" s="608">
        <v>24610</v>
      </c>
      <c r="E17" s="96">
        <f t="shared" si="6"/>
        <v>12305</v>
      </c>
      <c r="F17" s="96"/>
      <c r="G17" s="98">
        <f t="shared" si="1"/>
        <v>3691.5</v>
      </c>
      <c r="H17" s="98">
        <f t="shared" si="2"/>
        <v>40606.5</v>
      </c>
      <c r="I17" s="98">
        <f t="shared" si="3"/>
        <v>12263.163</v>
      </c>
      <c r="J17" s="98">
        <f t="shared" si="4"/>
        <v>52869.663</v>
      </c>
      <c r="K17" s="96">
        <v>164</v>
      </c>
      <c r="L17" s="172">
        <f t="shared" si="5"/>
        <v>322.37599390243901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</row>
    <row r="18" spans="1:228" s="95" customFormat="1" ht="15" x14ac:dyDescent="0.25">
      <c r="A18" s="86"/>
      <c r="B18" s="96">
        <v>14</v>
      </c>
      <c r="C18" s="96" t="s">
        <v>476</v>
      </c>
      <c r="D18" s="608">
        <v>28670</v>
      </c>
      <c r="E18" s="96">
        <f t="shared" si="6"/>
        <v>14335</v>
      </c>
      <c r="F18" s="96"/>
      <c r="G18" s="98">
        <f t="shared" si="1"/>
        <v>4300.5</v>
      </c>
      <c r="H18" s="98">
        <f t="shared" si="2"/>
        <v>47305.5</v>
      </c>
      <c r="I18" s="98">
        <f t="shared" si="3"/>
        <v>14286.261</v>
      </c>
      <c r="J18" s="98">
        <f t="shared" si="4"/>
        <v>61591.760999999999</v>
      </c>
      <c r="K18" s="96">
        <v>164</v>
      </c>
      <c r="L18" s="172">
        <f t="shared" si="5"/>
        <v>375.55951829268292</v>
      </c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</row>
    <row r="19" spans="1:228" s="95" customFormat="1" ht="15" x14ac:dyDescent="0.25">
      <c r="A19" s="85"/>
      <c r="B19" s="96">
        <v>15</v>
      </c>
      <c r="C19" s="96" t="s">
        <v>2016</v>
      </c>
      <c r="D19" s="608">
        <v>43770</v>
      </c>
      <c r="E19" s="96"/>
      <c r="F19" s="96">
        <f t="shared" si="0"/>
        <v>13131</v>
      </c>
      <c r="G19" s="98">
        <f t="shared" si="1"/>
        <v>6565.5</v>
      </c>
      <c r="H19" s="98">
        <f t="shared" si="2"/>
        <v>63466.5</v>
      </c>
      <c r="I19" s="98">
        <f t="shared" si="3"/>
        <v>19166.882999999998</v>
      </c>
      <c r="J19" s="98">
        <f t="shared" si="4"/>
        <v>82633.383000000002</v>
      </c>
      <c r="K19" s="96">
        <v>164</v>
      </c>
      <c r="L19" s="172">
        <f t="shared" si="5"/>
        <v>503.86209146341463</v>
      </c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</row>
    <row r="20" spans="1:228" s="95" customFormat="1" ht="15" x14ac:dyDescent="0.25">
      <c r="A20" s="85"/>
      <c r="B20" s="96">
        <v>16</v>
      </c>
      <c r="C20" s="96" t="s">
        <v>2017</v>
      </c>
      <c r="D20" s="608">
        <v>39050</v>
      </c>
      <c r="E20" s="98"/>
      <c r="F20" s="98">
        <f t="shared" si="0"/>
        <v>11715</v>
      </c>
      <c r="G20" s="98">
        <f t="shared" si="1"/>
        <v>5857.5</v>
      </c>
      <c r="H20" s="98">
        <f t="shared" si="2"/>
        <v>56622.5</v>
      </c>
      <c r="I20" s="98">
        <f t="shared" si="3"/>
        <v>17099.994999999999</v>
      </c>
      <c r="J20" s="98">
        <f t="shared" si="4"/>
        <v>73722.494999999995</v>
      </c>
      <c r="K20" s="96">
        <v>164</v>
      </c>
      <c r="L20" s="172">
        <f t="shared" si="5"/>
        <v>449.52740853658531</v>
      </c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</row>
    <row r="21" spans="1:228" s="95" customFormat="1" ht="15" x14ac:dyDescent="0.25">
      <c r="A21" s="85"/>
      <c r="B21" s="96">
        <v>17</v>
      </c>
      <c r="C21" s="96" t="s">
        <v>2018</v>
      </c>
      <c r="D21" s="610">
        <v>68860</v>
      </c>
      <c r="E21" s="126"/>
      <c r="F21" s="126">
        <f t="shared" si="0"/>
        <v>20658</v>
      </c>
      <c r="G21" s="126">
        <f t="shared" si="1"/>
        <v>10329</v>
      </c>
      <c r="H21" s="126">
        <f t="shared" si="2"/>
        <v>99847</v>
      </c>
      <c r="I21" s="126">
        <f t="shared" si="3"/>
        <v>30153.793999999998</v>
      </c>
      <c r="J21" s="126">
        <f t="shared" si="4"/>
        <v>130000.79399999999</v>
      </c>
      <c r="K21" s="98">
        <v>164</v>
      </c>
      <c r="L21" s="174">
        <f t="shared" si="5"/>
        <v>792.6877682926829</v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</row>
    <row r="22" spans="1:228" s="95" customFormat="1" ht="15" x14ac:dyDescent="0.25">
      <c r="A22" s="85"/>
      <c r="B22" s="96">
        <v>18</v>
      </c>
      <c r="C22" s="96" t="s">
        <v>2019</v>
      </c>
      <c r="D22" s="608">
        <v>26660</v>
      </c>
      <c r="E22" s="96"/>
      <c r="F22" s="96">
        <f t="shared" si="0"/>
        <v>7998</v>
      </c>
      <c r="G22" s="98">
        <f t="shared" si="1"/>
        <v>3999</v>
      </c>
      <c r="H22" s="98">
        <f t="shared" si="2"/>
        <v>38657</v>
      </c>
      <c r="I22" s="98">
        <f t="shared" si="3"/>
        <v>11674.413999999999</v>
      </c>
      <c r="J22" s="98">
        <f t="shared" si="4"/>
        <v>50331.413999999997</v>
      </c>
      <c r="K22" s="96">
        <v>164</v>
      </c>
      <c r="L22" s="172">
        <f t="shared" si="5"/>
        <v>306.89886585365849</v>
      </c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</row>
    <row r="23" spans="1:228" s="101" customFormat="1" ht="16.5" customHeight="1" x14ac:dyDescent="0.25">
      <c r="B23" s="96">
        <v>19</v>
      </c>
      <c r="C23" s="96" t="s">
        <v>2020</v>
      </c>
      <c r="D23" s="608">
        <v>29080</v>
      </c>
      <c r="E23" s="96"/>
      <c r="F23" s="96">
        <f t="shared" si="0"/>
        <v>8724</v>
      </c>
      <c r="G23" s="98">
        <f t="shared" si="1"/>
        <v>4362</v>
      </c>
      <c r="H23" s="98">
        <f t="shared" si="2"/>
        <v>42166</v>
      </c>
      <c r="I23" s="98">
        <f t="shared" si="3"/>
        <v>12734.132</v>
      </c>
      <c r="J23" s="98">
        <f t="shared" si="4"/>
        <v>54900.131999999998</v>
      </c>
      <c r="K23" s="96">
        <v>164</v>
      </c>
      <c r="L23" s="172">
        <f t="shared" si="5"/>
        <v>334.75690243902437</v>
      </c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</row>
    <row r="24" spans="1:228" s="95" customFormat="1" ht="15" x14ac:dyDescent="0.25">
      <c r="A24" s="85"/>
      <c r="B24" s="96">
        <v>20</v>
      </c>
      <c r="C24" s="96" t="s">
        <v>39</v>
      </c>
      <c r="D24" s="608">
        <v>19100</v>
      </c>
      <c r="E24" s="96">
        <f>D24*50%</f>
        <v>9550</v>
      </c>
      <c r="F24" s="96"/>
      <c r="G24" s="98">
        <f t="shared" si="1"/>
        <v>2865</v>
      </c>
      <c r="H24" s="98">
        <f t="shared" si="2"/>
        <v>31515</v>
      </c>
      <c r="I24" s="98">
        <f t="shared" si="3"/>
        <v>9517.5299999999988</v>
      </c>
      <c r="J24" s="98">
        <f t="shared" si="4"/>
        <v>41032.53</v>
      </c>
      <c r="K24" s="96">
        <v>164</v>
      </c>
      <c r="L24" s="172">
        <f t="shared" si="5"/>
        <v>250.19835365853658</v>
      </c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</row>
    <row r="25" spans="1:228" s="95" customFormat="1" ht="15" x14ac:dyDescent="0.25">
      <c r="A25" s="85"/>
      <c r="B25" s="96">
        <v>21</v>
      </c>
      <c r="C25" s="96" t="s">
        <v>40</v>
      </c>
      <c r="D25" s="608">
        <v>19100</v>
      </c>
      <c r="E25" s="96">
        <f>D25*50%</f>
        <v>9550</v>
      </c>
      <c r="F25" s="96"/>
      <c r="G25" s="98">
        <f t="shared" si="1"/>
        <v>2865</v>
      </c>
      <c r="H25" s="98">
        <f t="shared" si="2"/>
        <v>31515</v>
      </c>
      <c r="I25" s="98">
        <f t="shared" si="3"/>
        <v>9517.5299999999988</v>
      </c>
      <c r="J25" s="98">
        <f t="shared" si="4"/>
        <v>41032.53</v>
      </c>
      <c r="K25" s="96">
        <v>164</v>
      </c>
      <c r="L25" s="172">
        <f t="shared" si="5"/>
        <v>250.19835365853658</v>
      </c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</row>
    <row r="26" spans="1:228" s="95" customFormat="1" ht="15" x14ac:dyDescent="0.25">
      <c r="A26" s="85"/>
      <c r="B26" s="96">
        <v>22</v>
      </c>
      <c r="C26" s="96" t="s">
        <v>41</v>
      </c>
      <c r="D26" s="608">
        <v>26660</v>
      </c>
      <c r="E26" s="96"/>
      <c r="F26" s="96">
        <f t="shared" si="0"/>
        <v>7998</v>
      </c>
      <c r="G26" s="98">
        <f t="shared" si="1"/>
        <v>3999</v>
      </c>
      <c r="H26" s="98">
        <f t="shared" si="2"/>
        <v>38657</v>
      </c>
      <c r="I26" s="98">
        <f t="shared" si="3"/>
        <v>11674.413999999999</v>
      </c>
      <c r="J26" s="98">
        <f t="shared" si="4"/>
        <v>50331.413999999997</v>
      </c>
      <c r="K26" s="96">
        <v>164</v>
      </c>
      <c r="L26" s="172">
        <f t="shared" si="5"/>
        <v>306.89886585365849</v>
      </c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</row>
    <row r="27" spans="1:228" s="95" customFormat="1" ht="15" x14ac:dyDescent="0.25">
      <c r="A27" s="85"/>
      <c r="B27" s="96">
        <v>23</v>
      </c>
      <c r="C27" s="96" t="s">
        <v>62</v>
      </c>
      <c r="D27" s="608">
        <v>22360</v>
      </c>
      <c r="E27" s="96"/>
      <c r="F27" s="96">
        <f t="shared" si="0"/>
        <v>6708</v>
      </c>
      <c r="G27" s="98">
        <f t="shared" si="1"/>
        <v>3354</v>
      </c>
      <c r="H27" s="98">
        <f t="shared" si="2"/>
        <v>32422</v>
      </c>
      <c r="I27" s="98">
        <f t="shared" si="3"/>
        <v>9791.4439999999995</v>
      </c>
      <c r="J27" s="98">
        <f t="shared" si="4"/>
        <v>42213.444000000003</v>
      </c>
      <c r="K27" s="96">
        <v>164</v>
      </c>
      <c r="L27" s="172">
        <f t="shared" si="5"/>
        <v>257.39904878048782</v>
      </c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</row>
    <row r="28" spans="1:228" s="95" customFormat="1" ht="15" x14ac:dyDescent="0.25">
      <c r="A28" s="85"/>
      <c r="B28" s="96">
        <v>24</v>
      </c>
      <c r="C28" s="96" t="s">
        <v>297</v>
      </c>
      <c r="D28" s="608">
        <v>15220</v>
      </c>
      <c r="E28" s="96">
        <f>D28*50%</f>
        <v>7610</v>
      </c>
      <c r="F28" s="96"/>
      <c r="G28" s="98">
        <f t="shared" si="1"/>
        <v>2283</v>
      </c>
      <c r="H28" s="98">
        <f>D28+E28+F28+G28</f>
        <v>25113</v>
      </c>
      <c r="I28" s="98">
        <f t="shared" si="3"/>
        <v>7584.1260000000002</v>
      </c>
      <c r="J28" s="98">
        <f t="shared" si="4"/>
        <v>32697.126</v>
      </c>
      <c r="K28" s="96">
        <v>164</v>
      </c>
      <c r="L28" s="172">
        <f t="shared" si="5"/>
        <v>199.37271951219512</v>
      </c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</row>
    <row r="29" spans="1:228" x14ac:dyDescent="0.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1:228" ht="37.5" customHeight="1" x14ac:dyDescent="0.25">
      <c r="B30" s="579" t="s">
        <v>477</v>
      </c>
      <c r="C30" s="580"/>
      <c r="D30" s="580"/>
      <c r="E30" s="580"/>
      <c r="F30" s="580"/>
      <c r="G30" s="580"/>
      <c r="H30" s="580"/>
      <c r="I30" s="580"/>
      <c r="J30" s="580"/>
      <c r="K30" s="580"/>
      <c r="L30" s="581"/>
    </row>
  </sheetData>
  <mergeCells count="2">
    <mergeCell ref="B2:L2"/>
    <mergeCell ref="B30:L30"/>
  </mergeCells>
  <phoneticPr fontId="15" type="noConversion"/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ПРАЙС</vt:lpstr>
      <vt:lpstr>ФОТ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W-10</cp:lastModifiedBy>
  <cp:lastPrinted>2022-02-28T10:24:03Z</cp:lastPrinted>
  <dcterms:created xsi:type="dcterms:W3CDTF">2014-09-09T12:42:54Z</dcterms:created>
  <dcterms:modified xsi:type="dcterms:W3CDTF">2022-02-28T10:44:55Z</dcterms:modified>
</cp:coreProperties>
</file>